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sg.sharepoint.us/Shared Documents/ASG Files/3 Operations/Current Projects/C061 FEMA GIT EconRecovery/Tasks/5 Implement/Course 2/MGT485 Instr Mat/"/>
    </mc:Choice>
  </mc:AlternateContent>
  <xr:revisionPtr revIDLastSave="2" documentId="13_ncr:1_{8E778D07-0F48-4BCF-B619-B87FF07E4632}" xr6:coauthVersionLast="47" xr6:coauthVersionMax="47" xr10:uidLastSave="{BDB38010-8A7E-406D-8C18-A051E3F48D64}"/>
  <bookViews>
    <workbookView xWindow="-108" yWindow="-108" windowWidth="23256" windowHeight="12576" xr2:uid="{00000000-000D-0000-FFFF-FFFF00000000}"/>
  </bookViews>
  <sheets>
    <sheet name="Business" sheetId="1" r:id="rId1"/>
    <sheet name="Risk Reduction Form" sheetId="3" r:id="rId2"/>
    <sheet name="Data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" i="2"/>
  <c r="R5" i="2"/>
  <c r="R6" i="2"/>
  <c r="R7" i="2"/>
  <c r="R8" i="2"/>
  <c r="R9" i="2"/>
  <c r="S9" i="2" s="1"/>
  <c r="G9" i="1" s="1"/>
  <c r="R10" i="2"/>
  <c r="S10" i="2" s="1"/>
  <c r="G10" i="1" s="1"/>
  <c r="R11" i="2"/>
  <c r="R12" i="2"/>
  <c r="R13" i="2"/>
  <c r="R14" i="2"/>
  <c r="S14" i="2" s="1"/>
  <c r="G14" i="1" s="1"/>
  <c r="R15" i="2"/>
  <c r="R16" i="2"/>
  <c r="R17" i="2"/>
  <c r="S17" i="2" s="1"/>
  <c r="G17" i="1" s="1"/>
  <c r="R18" i="2"/>
  <c r="R19" i="2"/>
  <c r="R20" i="2"/>
  <c r="R21" i="2"/>
  <c r="S21" i="2" s="1"/>
  <c r="G21" i="1" s="1"/>
  <c r="R22" i="2"/>
  <c r="R23" i="2"/>
  <c r="R24" i="2"/>
  <c r="R25" i="2"/>
  <c r="S25" i="2" s="1"/>
  <c r="G25" i="1" s="1"/>
  <c r="R26" i="2"/>
  <c r="S26" i="2" s="1"/>
  <c r="G26" i="1" s="1"/>
  <c r="R27" i="2"/>
  <c r="R28" i="2"/>
  <c r="R29" i="2"/>
  <c r="S29" i="2" s="1"/>
  <c r="G29" i="1" s="1"/>
  <c r="R30" i="2"/>
  <c r="R31" i="2"/>
  <c r="R32" i="2"/>
  <c r="R33" i="2"/>
  <c r="S33" i="2" s="1"/>
  <c r="G33" i="1" s="1"/>
  <c r="R34" i="2"/>
  <c r="R35" i="2"/>
  <c r="R36" i="2"/>
  <c r="R37" i="2"/>
  <c r="S37" i="2" s="1"/>
  <c r="G37" i="1" s="1"/>
  <c r="R38" i="2"/>
  <c r="S38" i="2" s="1"/>
  <c r="G38" i="1" s="1"/>
  <c r="R39" i="2"/>
  <c r="R4" i="2"/>
  <c r="S30" i="2" l="1"/>
  <c r="G30" i="1" s="1"/>
  <c r="S13" i="2"/>
  <c r="G13" i="1" s="1"/>
  <c r="S12" i="2"/>
  <c r="G12" i="1" s="1"/>
  <c r="S22" i="2"/>
  <c r="G22" i="1" s="1"/>
  <c r="S19" i="2"/>
  <c r="G19" i="1" s="1"/>
  <c r="S35" i="2"/>
  <c r="G35" i="1" s="1"/>
  <c r="S34" i="2"/>
  <c r="G34" i="1" s="1"/>
  <c r="S18" i="2"/>
  <c r="G18" i="1" s="1"/>
  <c r="S39" i="2"/>
  <c r="G39" i="1" s="1"/>
  <c r="S23" i="2"/>
  <c r="G23" i="1" s="1"/>
  <c r="R23" i="1" s="1"/>
  <c r="S31" i="2"/>
  <c r="G31" i="1" s="1"/>
  <c r="S27" i="2"/>
  <c r="G27" i="1" s="1"/>
  <c r="R27" i="1" s="1"/>
  <c r="S15" i="2"/>
  <c r="G15" i="1" s="1"/>
  <c r="R15" i="1" s="1"/>
  <c r="S11" i="2"/>
  <c r="G11" i="1" s="1"/>
  <c r="R11" i="1" s="1"/>
  <c r="S8" i="2"/>
  <c r="G8" i="1" s="1"/>
  <c r="R8" i="1" s="1"/>
  <c r="S36" i="2"/>
  <c r="G36" i="1" s="1"/>
  <c r="S32" i="2"/>
  <c r="G32" i="1" s="1"/>
  <c r="S28" i="2"/>
  <c r="G28" i="1" s="1"/>
  <c r="R28" i="1" s="1"/>
  <c r="S24" i="2"/>
  <c r="G24" i="1" s="1"/>
  <c r="S20" i="2"/>
  <c r="G20" i="1" s="1"/>
  <c r="S16" i="2"/>
  <c r="G16" i="1" s="1"/>
  <c r="R16" i="1" s="1"/>
  <c r="S7" i="2"/>
  <c r="G7" i="1" s="1"/>
  <c r="R7" i="1" s="1"/>
  <c r="S5" i="2"/>
  <c r="G5" i="1" s="1"/>
  <c r="AC5" i="1" s="1"/>
  <c r="S4" i="2"/>
  <c r="G4" i="1" s="1"/>
  <c r="R4" i="1" s="1"/>
  <c r="S6" i="2"/>
  <c r="G6" i="1" s="1"/>
  <c r="R6" i="1" s="1"/>
  <c r="R10" i="1"/>
  <c r="R12" i="1"/>
  <c r="R13" i="1"/>
  <c r="R14" i="1"/>
  <c r="R17" i="1"/>
  <c r="R18" i="1"/>
  <c r="R19" i="1"/>
  <c r="R20" i="1"/>
  <c r="R21" i="1"/>
  <c r="R22" i="1"/>
  <c r="R24" i="1"/>
  <c r="R25" i="1"/>
  <c r="R26" i="1"/>
  <c r="R29" i="1"/>
  <c r="R30" i="1"/>
  <c r="R31" i="1"/>
  <c r="R32" i="1"/>
  <c r="R33" i="1"/>
  <c r="R34" i="1"/>
  <c r="R35" i="1"/>
  <c r="R36" i="1"/>
  <c r="R37" i="1"/>
  <c r="R38" i="1"/>
  <c r="R39" i="1"/>
  <c r="AC8" i="1" l="1"/>
  <c r="AC4" i="1"/>
  <c r="AC24" i="1"/>
  <c r="K7" i="2"/>
  <c r="L7" i="2" s="1"/>
  <c r="AE7" i="1" s="1"/>
  <c r="K12" i="2"/>
  <c r="L12" i="2" s="1"/>
  <c r="AE12" i="1" s="1"/>
  <c r="K16" i="2"/>
  <c r="L16" i="2" s="1"/>
  <c r="AE16" i="1" s="1"/>
  <c r="K20" i="2"/>
  <c r="L20" i="2" s="1"/>
  <c r="AE20" i="1" s="1"/>
  <c r="K24" i="2"/>
  <c r="L24" i="2" s="1"/>
  <c r="AE24" i="1" s="1"/>
  <c r="K28" i="2"/>
  <c r="L28" i="2" s="1"/>
  <c r="AE28" i="1" s="1"/>
  <c r="K32" i="2"/>
  <c r="L32" i="2" s="1"/>
  <c r="AE32" i="1" s="1"/>
  <c r="K36" i="2"/>
  <c r="L36" i="2" s="1"/>
  <c r="AE36" i="1" s="1"/>
  <c r="AC36" i="1"/>
  <c r="AC20" i="1"/>
  <c r="K4" i="2"/>
  <c r="L4" i="2" s="1"/>
  <c r="AE4" i="1" s="1"/>
  <c r="K8" i="2"/>
  <c r="L8" i="2" s="1"/>
  <c r="AE8" i="1" s="1"/>
  <c r="K13" i="2"/>
  <c r="L13" i="2" s="1"/>
  <c r="AE13" i="1" s="1"/>
  <c r="K17" i="2"/>
  <c r="L17" i="2" s="1"/>
  <c r="AE17" i="1" s="1"/>
  <c r="K21" i="2"/>
  <c r="L21" i="2" s="1"/>
  <c r="AE21" i="1" s="1"/>
  <c r="K25" i="2"/>
  <c r="L25" i="2" s="1"/>
  <c r="AE25" i="1" s="1"/>
  <c r="K29" i="2"/>
  <c r="L29" i="2" s="1"/>
  <c r="AE29" i="1" s="1"/>
  <c r="K33" i="2"/>
  <c r="L33" i="2" s="1"/>
  <c r="AE33" i="1" s="1"/>
  <c r="K37" i="2"/>
  <c r="L37" i="2" s="1"/>
  <c r="AE37" i="1" s="1"/>
  <c r="R9" i="1"/>
  <c r="K9" i="2"/>
  <c r="L9" i="2" s="1"/>
  <c r="AE9" i="1" s="1"/>
  <c r="AC32" i="1"/>
  <c r="AC16" i="1"/>
  <c r="K5" i="2"/>
  <c r="L5" i="2" s="1"/>
  <c r="AE5" i="1" s="1"/>
  <c r="K10" i="2"/>
  <c r="L10" i="2" s="1"/>
  <c r="AE10" i="1" s="1"/>
  <c r="K14" i="2"/>
  <c r="L14" i="2" s="1"/>
  <c r="AE14" i="1" s="1"/>
  <c r="K18" i="2"/>
  <c r="L18" i="2" s="1"/>
  <c r="AE18" i="1" s="1"/>
  <c r="K22" i="2"/>
  <c r="L22" i="2" s="1"/>
  <c r="AE22" i="1" s="1"/>
  <c r="K26" i="2"/>
  <c r="L26" i="2" s="1"/>
  <c r="AE26" i="1" s="1"/>
  <c r="K30" i="2"/>
  <c r="L30" i="2" s="1"/>
  <c r="AE30" i="1" s="1"/>
  <c r="K34" i="2"/>
  <c r="L34" i="2" s="1"/>
  <c r="AE34" i="1" s="1"/>
  <c r="K38" i="2"/>
  <c r="L38" i="2" s="1"/>
  <c r="AE38" i="1" s="1"/>
  <c r="R5" i="1"/>
  <c r="AC28" i="1"/>
  <c r="AC12" i="1"/>
  <c r="K6" i="2"/>
  <c r="L6" i="2" s="1"/>
  <c r="AE6" i="1" s="1"/>
  <c r="K11" i="2"/>
  <c r="L11" i="2" s="1"/>
  <c r="AE11" i="1" s="1"/>
  <c r="K15" i="2"/>
  <c r="L15" i="2" s="1"/>
  <c r="AE15" i="1" s="1"/>
  <c r="K19" i="2"/>
  <c r="L19" i="2" s="1"/>
  <c r="AE19" i="1" s="1"/>
  <c r="K23" i="2"/>
  <c r="L23" i="2" s="1"/>
  <c r="AE23" i="1" s="1"/>
  <c r="K27" i="2"/>
  <c r="L27" i="2" s="1"/>
  <c r="AE27" i="1" s="1"/>
  <c r="K31" i="2"/>
  <c r="L31" i="2" s="1"/>
  <c r="AE31" i="1" s="1"/>
  <c r="K35" i="2"/>
  <c r="L35" i="2" s="1"/>
  <c r="AE35" i="1" s="1"/>
  <c r="K39" i="2"/>
  <c r="L39" i="2" s="1"/>
  <c r="AE39" i="1" s="1"/>
  <c r="AC39" i="1"/>
  <c r="AC35" i="1"/>
  <c r="AC31" i="1"/>
  <c r="AC27" i="1"/>
  <c r="AC23" i="1"/>
  <c r="AC19" i="1"/>
  <c r="AC15" i="1"/>
  <c r="AC11" i="1"/>
  <c r="AC7" i="1"/>
  <c r="AC38" i="1"/>
  <c r="AC34" i="1"/>
  <c r="AC30" i="1"/>
  <c r="AC26" i="1"/>
  <c r="AC22" i="1"/>
  <c r="AC18" i="1"/>
  <c r="AC14" i="1"/>
  <c r="AC10" i="1"/>
  <c r="AC6" i="1"/>
  <c r="AC37" i="1"/>
  <c r="AC33" i="1"/>
  <c r="AC29" i="1"/>
  <c r="AC25" i="1"/>
  <c r="AC21" i="1"/>
  <c r="AC17" i="1"/>
  <c r="AC13" i="1"/>
  <c r="AC9" i="1"/>
</calcChain>
</file>

<file path=xl/sharedStrings.xml><?xml version="1.0" encoding="utf-8"?>
<sst xmlns="http://schemas.openxmlformats.org/spreadsheetml/2006/main" count="102" uniqueCount="77">
  <si>
    <t>DISASTER RISK ASSESSMENT</t>
  </si>
  <si>
    <t>BUSINESS MODEL CANVAS IMPACT ANALYSIS</t>
  </si>
  <si>
    <t>MITIGATION MEASURES</t>
  </si>
  <si>
    <t>Hazard</t>
  </si>
  <si>
    <t>Hazard/Scenario Definition</t>
  </si>
  <si>
    <t>Estimated Annual Loss Rating (Revenue)</t>
  </si>
  <si>
    <t>Severity</t>
  </si>
  <si>
    <t>Occurrence</t>
  </si>
  <si>
    <t>Calculated Risk</t>
  </si>
  <si>
    <t>Customer Segments</t>
  </si>
  <si>
    <t>Value Proposition</t>
  </si>
  <si>
    <t>Distribution Channels</t>
  </si>
  <si>
    <t>Cost Structure</t>
  </si>
  <si>
    <t>Business Impact Rating</t>
  </si>
  <si>
    <t>Mitigation Rating</t>
  </si>
  <si>
    <t>Mitigated Risk Rating</t>
  </si>
  <si>
    <t>Drought</t>
  </si>
  <si>
    <t>41%-60%</t>
  </si>
  <si>
    <t>Earthquake</t>
  </si>
  <si>
    <t>61%-80%</t>
  </si>
  <si>
    <t>Winter Weather</t>
  </si>
  <si>
    <t>0%-20%</t>
  </si>
  <si>
    <t>BMCIA</t>
  </si>
  <si>
    <t>MITIGATION</t>
  </si>
  <si>
    <t>AE calc</t>
  </si>
  <si>
    <t>Avalanche</t>
  </si>
  <si>
    <t>raw</t>
  </si>
  <si>
    <t>no neg</t>
  </si>
  <si>
    <t>E-VLOOKUP</t>
  </si>
  <si>
    <t>EAL #</t>
  </si>
  <si>
    <t>SQUARE</t>
  </si>
  <si>
    <t>MAX</t>
  </si>
  <si>
    <t>PW: FEMA</t>
  </si>
  <si>
    <t>Coastal Flooding</t>
  </si>
  <si>
    <t>21%-40%</t>
  </si>
  <si>
    <t>Cold Wave</t>
  </si>
  <si>
    <t>81%-100%</t>
  </si>
  <si>
    <t>Hail</t>
  </si>
  <si>
    <t>Heat Wave</t>
  </si>
  <si>
    <t>Hurricane</t>
  </si>
  <si>
    <t>Ice Storm</t>
  </si>
  <si>
    <t>Landslide</t>
  </si>
  <si>
    <t>Lightning</t>
  </si>
  <si>
    <t>Riverine Flooding</t>
  </si>
  <si>
    <t>Strong Wind</t>
  </si>
  <si>
    <t>Tornado</t>
  </si>
  <si>
    <t>Tsunami</t>
  </si>
  <si>
    <t>Volcanic Activity</t>
  </si>
  <si>
    <t>Wildfire</t>
  </si>
  <si>
    <t>Dam/Levee Failure</t>
  </si>
  <si>
    <t>Hazardous Materials Release</t>
  </si>
  <si>
    <t>Industrial Accident</t>
  </si>
  <si>
    <t>Mine Accident</t>
  </si>
  <si>
    <t>Pipeline incident</t>
  </si>
  <si>
    <t>Radiological Release</t>
  </si>
  <si>
    <t>Train Derailment</t>
  </si>
  <si>
    <t>Transportation Accident</t>
  </si>
  <si>
    <t>Urban Fire</t>
  </si>
  <si>
    <t>Utility Disruptions</t>
  </si>
  <si>
    <t>Active Threat</t>
  </si>
  <si>
    <t>Biological Attack</t>
  </si>
  <si>
    <t>Chemical Attack</t>
  </si>
  <si>
    <t>Cyber Attack/Disruption</t>
  </si>
  <si>
    <t>Explosives Attack</t>
  </si>
  <si>
    <t>Nuclear Attack</t>
  </si>
  <si>
    <t>Radiological Attack</t>
  </si>
  <si>
    <t>Civil Unrest/Riots</t>
  </si>
  <si>
    <r>
      <t xml:space="preserve">Severity
</t>
    </r>
    <r>
      <rPr>
        <b/>
        <sz val="8"/>
        <color rgb="FF000000"/>
        <rFont val="Calibri"/>
        <family val="2"/>
      </rPr>
      <t>(Other than Natural Disaster)</t>
    </r>
  </si>
  <si>
    <r>
      <t xml:space="preserve">Occurrence 
</t>
    </r>
    <r>
      <rPr>
        <b/>
        <sz val="8"/>
        <color rgb="FF000000"/>
        <rFont val="Calibri"/>
        <family val="2"/>
      </rPr>
      <t>(Other than Natural Disaster)</t>
    </r>
  </si>
  <si>
    <r>
      <t xml:space="preserve">Estimated Annual Loss Score
</t>
    </r>
    <r>
      <rPr>
        <b/>
        <sz val="8"/>
        <color rgb="FF000000"/>
        <rFont val="Calibri"/>
        <family val="2"/>
      </rPr>
      <t>(Natural Disaster Only)</t>
    </r>
  </si>
  <si>
    <t>Customer Relationships</t>
  </si>
  <si>
    <t>Revenue Streams</t>
  </si>
  <si>
    <t>Key Resources</t>
  </si>
  <si>
    <t>Key Activities</t>
  </si>
  <si>
    <t>Key Partners</t>
  </si>
  <si>
    <t>Components</t>
  </si>
  <si>
    <t>Risk Reduction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</si>
</sst>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63">
    <xf numFmtId="0" fontId="0" fillId="0" borderId="0" xfId="0"/>
    <xf numFmtId="0" fontId="0" fillId="6" borderId="0" xfId="0" applyFont="1" applyFill="1" applyBorder="1" applyAlignment="1"/>
    <xf numFmtId="0" fontId="0" fillId="6" borderId="0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6" borderId="0" xfId="0" applyFont="1" applyFill="1" applyBorder="1"/>
    <xf numFmtId="2" fontId="0" fillId="6" borderId="0" xfId="0" applyNumberFormat="1" applyFont="1" applyFill="1" applyBorder="1"/>
    <xf numFmtId="0" fontId="0" fillId="0" borderId="0" xfId="0" applyFont="1" applyBorder="1"/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/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2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2" fontId="3" fillId="2" borderId="15" xfId="0" applyNumberFormat="1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6" fillId="3" borderId="14" xfId="1" applyFont="1" applyFill="1" applyBorder="1" applyAlignment="1" applyProtection="1">
      <alignment horizontal="center" vertical="center" wrapText="1"/>
    </xf>
    <xf numFmtId="2" fontId="1" fillId="5" borderId="15" xfId="0" applyNumberFormat="1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2" fontId="0" fillId="7" borderId="7" xfId="0" applyNumberFormat="1" applyFill="1" applyBorder="1" applyAlignment="1" applyProtection="1">
      <alignment horizontal="center"/>
    </xf>
    <xf numFmtId="2" fontId="0" fillId="7" borderId="9" xfId="0" applyNumberFormat="1" applyFill="1" applyBorder="1" applyAlignment="1" applyProtection="1">
      <alignment horizontal="center"/>
    </xf>
    <xf numFmtId="2" fontId="0" fillId="7" borderId="12" xfId="0" applyNumberFormat="1" applyFill="1" applyBorder="1" applyAlignment="1" applyProtection="1">
      <alignment horizontal="center"/>
    </xf>
    <xf numFmtId="2" fontId="0" fillId="7" borderId="17" xfId="0" applyNumberFormat="1" applyFill="1" applyBorder="1" applyAlignment="1" applyProtection="1">
      <alignment horizontal="center"/>
    </xf>
    <xf numFmtId="2" fontId="0" fillId="7" borderId="18" xfId="0" applyNumberFormat="1" applyFill="1" applyBorder="1" applyAlignment="1" applyProtection="1">
      <alignment horizontal="center"/>
    </xf>
    <xf numFmtId="2" fontId="0" fillId="7" borderId="19" xfId="0" applyNumberFormat="1" applyFill="1" applyBorder="1" applyAlignment="1" applyProtection="1">
      <alignment horizontal="center"/>
    </xf>
    <xf numFmtId="0" fontId="3" fillId="8" borderId="14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9"/>
  <sheetViews>
    <sheetView showGridLines="0" tabSelected="1" zoomScale="110" zoomScaleNormal="110" workbookViewId="0">
      <selection activeCell="B4" sqref="B4"/>
    </sheetView>
  </sheetViews>
  <sheetFormatPr defaultColWidth="9.109375" defaultRowHeight="14.4" x14ac:dyDescent="0.3"/>
  <cols>
    <col min="1" max="1" width="1.6640625" style="24" customWidth="1"/>
    <col min="2" max="2" width="27.5546875" style="21" customWidth="1"/>
    <col min="3" max="3" width="27.5546875" style="22" customWidth="1"/>
    <col min="4" max="4" width="16.88671875" style="21" customWidth="1"/>
    <col min="5" max="6" width="10.88671875" style="21" customWidth="1"/>
    <col min="7" max="7" width="11.6640625" style="23" customWidth="1"/>
    <col min="8" max="8" width="0.88671875" style="24" customWidth="1"/>
    <col min="9" max="11" width="11.6640625" style="25" customWidth="1"/>
    <col min="12" max="12" width="13.5546875" style="25" customWidth="1"/>
    <col min="13" max="15" width="11.6640625" style="25" customWidth="1"/>
    <col min="16" max="16" width="11" style="25" customWidth="1"/>
    <col min="17" max="17" width="11.6640625" style="25" customWidth="1"/>
    <col min="18" max="18" width="11.6640625" style="26" customWidth="1"/>
    <col min="19" max="19" width="0.88671875" style="24" customWidth="1"/>
    <col min="20" max="22" width="11.6640625" style="24" customWidth="1"/>
    <col min="23" max="23" width="13.44140625" style="24" customWidth="1"/>
    <col min="24" max="29" width="11.6640625" style="24" customWidth="1"/>
    <col min="30" max="30" width="0.88671875" style="24" customWidth="1"/>
    <col min="31" max="31" width="11.6640625" style="21" customWidth="1"/>
    <col min="32" max="32" width="9.109375" style="24"/>
    <col min="33" max="34" width="9.109375" style="23"/>
    <col min="35" max="16384" width="9.109375" style="24"/>
  </cols>
  <sheetData>
    <row r="1" spans="2:31" ht="7.5" customHeight="1" thickBot="1" x14ac:dyDescent="0.35"/>
    <row r="2" spans="2:31" ht="21.6" thickBot="1" x14ac:dyDescent="0.45">
      <c r="B2" s="60" t="s">
        <v>0</v>
      </c>
      <c r="C2" s="61"/>
      <c r="D2" s="61"/>
      <c r="E2" s="61"/>
      <c r="F2" s="61"/>
      <c r="G2" s="62"/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9"/>
      <c r="T2" s="57" t="s">
        <v>2</v>
      </c>
      <c r="U2" s="58"/>
      <c r="V2" s="58"/>
      <c r="W2" s="58"/>
      <c r="X2" s="58"/>
      <c r="Y2" s="58"/>
      <c r="Z2" s="58"/>
      <c r="AA2" s="58"/>
      <c r="AB2" s="58"/>
      <c r="AC2" s="59"/>
    </row>
    <row r="3" spans="2:31" ht="45.75" customHeight="1" thickBot="1" x14ac:dyDescent="0.35">
      <c r="B3" s="27" t="s">
        <v>3</v>
      </c>
      <c r="C3" s="28" t="s">
        <v>4</v>
      </c>
      <c r="D3" s="28" t="s">
        <v>69</v>
      </c>
      <c r="E3" s="51" t="s">
        <v>67</v>
      </c>
      <c r="F3" s="51" t="s">
        <v>68</v>
      </c>
      <c r="G3" s="29" t="s">
        <v>8</v>
      </c>
      <c r="I3" s="30" t="s">
        <v>9</v>
      </c>
      <c r="J3" s="31" t="s">
        <v>10</v>
      </c>
      <c r="K3" s="32" t="s">
        <v>11</v>
      </c>
      <c r="L3" s="31" t="s">
        <v>70</v>
      </c>
      <c r="M3" s="31" t="s">
        <v>71</v>
      </c>
      <c r="N3" s="31" t="s">
        <v>72</v>
      </c>
      <c r="O3" s="31" t="s">
        <v>73</v>
      </c>
      <c r="P3" s="31" t="s">
        <v>74</v>
      </c>
      <c r="Q3" s="31" t="s">
        <v>12</v>
      </c>
      <c r="R3" s="33" t="s">
        <v>13</v>
      </c>
      <c r="T3" s="30" t="s">
        <v>9</v>
      </c>
      <c r="U3" s="31" t="s">
        <v>10</v>
      </c>
      <c r="V3" s="32" t="s">
        <v>11</v>
      </c>
      <c r="W3" s="31" t="s">
        <v>70</v>
      </c>
      <c r="X3" s="31" t="s">
        <v>71</v>
      </c>
      <c r="Y3" s="31" t="s">
        <v>72</v>
      </c>
      <c r="Z3" s="31" t="s">
        <v>73</v>
      </c>
      <c r="AA3" s="31" t="s">
        <v>74</v>
      </c>
      <c r="AB3" s="31" t="s">
        <v>12</v>
      </c>
      <c r="AC3" s="33" t="s">
        <v>14</v>
      </c>
      <c r="AE3" s="34" t="s">
        <v>15</v>
      </c>
    </row>
    <row r="4" spans="2:31" x14ac:dyDescent="0.3">
      <c r="B4" s="35"/>
      <c r="C4" s="36"/>
      <c r="D4" s="37" t="s">
        <v>34</v>
      </c>
      <c r="E4" s="37"/>
      <c r="F4" s="37"/>
      <c r="G4" s="45">
        <f>Data!S4</f>
        <v>2</v>
      </c>
      <c r="I4" s="35"/>
      <c r="J4" s="37"/>
      <c r="K4" s="37"/>
      <c r="L4" s="37"/>
      <c r="M4" s="37"/>
      <c r="N4" s="37"/>
      <c r="O4" s="37"/>
      <c r="P4" s="44"/>
      <c r="Q4" s="37"/>
      <c r="R4" s="45">
        <f t="shared" ref="R4:R39" si="0">IFERROR(G4*(I4/9+J4/9+K4/9+L4/9+M4/9+O4/9+N4/9+P4/9+Q4/9),0)</f>
        <v>0</v>
      </c>
      <c r="T4" s="35"/>
      <c r="U4" s="37"/>
      <c r="V4" s="37"/>
      <c r="W4" s="37"/>
      <c r="X4" s="37"/>
      <c r="Y4" s="37"/>
      <c r="Z4" s="37"/>
      <c r="AA4" s="37"/>
      <c r="AB4" s="37"/>
      <c r="AC4" s="45">
        <f t="shared" ref="AC4:AC39" si="1">IFERROR(G4*(T4/9+U4/9+V4/9+W4/9+X4/9+Z4/9+Y4/9+AA4/9+AB4/9),0)</f>
        <v>0</v>
      </c>
      <c r="AE4" s="48">
        <f>IFERROR(Data!L4,0)</f>
        <v>0</v>
      </c>
    </row>
    <row r="5" spans="2:31" x14ac:dyDescent="0.3">
      <c r="B5" s="38"/>
      <c r="C5" s="39"/>
      <c r="D5" s="40"/>
      <c r="E5" s="40"/>
      <c r="F5" s="40"/>
      <c r="G5" s="46">
        <f>Data!S5</f>
        <v>0</v>
      </c>
      <c r="I5" s="38"/>
      <c r="J5" s="40"/>
      <c r="K5" s="40"/>
      <c r="L5" s="40"/>
      <c r="M5" s="40"/>
      <c r="N5" s="40"/>
      <c r="O5" s="40"/>
      <c r="P5" s="40"/>
      <c r="Q5" s="40"/>
      <c r="R5" s="46">
        <f t="shared" si="0"/>
        <v>0</v>
      </c>
      <c r="T5" s="38"/>
      <c r="U5" s="40"/>
      <c r="V5" s="40"/>
      <c r="W5" s="40"/>
      <c r="X5" s="40"/>
      <c r="Y5" s="40"/>
      <c r="Z5" s="40"/>
      <c r="AA5" s="40"/>
      <c r="AB5" s="40"/>
      <c r="AC5" s="46">
        <f t="shared" si="1"/>
        <v>0</v>
      </c>
      <c r="AE5" s="49">
        <f>IFERROR(Data!L5,0)</f>
        <v>0</v>
      </c>
    </row>
    <row r="6" spans="2:31" x14ac:dyDescent="0.3">
      <c r="B6" s="38"/>
      <c r="C6" s="39"/>
      <c r="D6" s="40"/>
      <c r="E6" s="40"/>
      <c r="F6" s="40"/>
      <c r="G6" s="46">
        <f>Data!S6</f>
        <v>0</v>
      </c>
      <c r="I6" s="38"/>
      <c r="J6" s="40"/>
      <c r="K6" s="40"/>
      <c r="L6" s="40"/>
      <c r="M6" s="40"/>
      <c r="N6" s="40"/>
      <c r="O6" s="40"/>
      <c r="P6" s="40"/>
      <c r="Q6" s="40"/>
      <c r="R6" s="46">
        <f t="shared" si="0"/>
        <v>0</v>
      </c>
      <c r="T6" s="38"/>
      <c r="U6" s="40"/>
      <c r="V6" s="40"/>
      <c r="W6" s="40"/>
      <c r="X6" s="40"/>
      <c r="Y6" s="40"/>
      <c r="Z6" s="40"/>
      <c r="AA6" s="40"/>
      <c r="AB6" s="40"/>
      <c r="AC6" s="46">
        <f t="shared" si="1"/>
        <v>0</v>
      </c>
      <c r="AE6" s="49">
        <f>IFERROR(Data!L6,0)</f>
        <v>0</v>
      </c>
    </row>
    <row r="7" spans="2:31" x14ac:dyDescent="0.3">
      <c r="B7" s="38"/>
      <c r="C7" s="39"/>
      <c r="D7" s="40"/>
      <c r="E7" s="40"/>
      <c r="F7" s="40"/>
      <c r="G7" s="46">
        <f>Data!S7</f>
        <v>0</v>
      </c>
      <c r="I7" s="38"/>
      <c r="J7" s="40"/>
      <c r="K7" s="40"/>
      <c r="L7" s="40"/>
      <c r="M7" s="40"/>
      <c r="N7" s="40"/>
      <c r="O7" s="40"/>
      <c r="P7" s="40"/>
      <c r="Q7" s="40"/>
      <c r="R7" s="46">
        <f t="shared" si="0"/>
        <v>0</v>
      </c>
      <c r="T7" s="38"/>
      <c r="U7" s="40"/>
      <c r="V7" s="40"/>
      <c r="W7" s="40"/>
      <c r="X7" s="40"/>
      <c r="Y7" s="40"/>
      <c r="Z7" s="40"/>
      <c r="AA7" s="40"/>
      <c r="AB7" s="40"/>
      <c r="AC7" s="46">
        <f t="shared" si="1"/>
        <v>0</v>
      </c>
      <c r="AE7" s="49">
        <f>IFERROR(Data!L7,0)</f>
        <v>0</v>
      </c>
    </row>
    <row r="8" spans="2:31" x14ac:dyDescent="0.3">
      <c r="B8" s="38"/>
      <c r="C8" s="39"/>
      <c r="D8" s="40"/>
      <c r="E8" s="40"/>
      <c r="F8" s="40"/>
      <c r="G8" s="46">
        <f>Data!S8</f>
        <v>0</v>
      </c>
      <c r="I8" s="38"/>
      <c r="J8" s="40"/>
      <c r="K8" s="40"/>
      <c r="L8" s="40"/>
      <c r="M8" s="40"/>
      <c r="N8" s="40"/>
      <c r="O8" s="40"/>
      <c r="P8" s="40"/>
      <c r="Q8" s="40"/>
      <c r="R8" s="46">
        <f t="shared" si="0"/>
        <v>0</v>
      </c>
      <c r="T8" s="38"/>
      <c r="U8" s="40"/>
      <c r="V8" s="40"/>
      <c r="W8" s="40"/>
      <c r="X8" s="40"/>
      <c r="Y8" s="40"/>
      <c r="Z8" s="40"/>
      <c r="AA8" s="40"/>
      <c r="AB8" s="40"/>
      <c r="AC8" s="46">
        <f t="shared" si="1"/>
        <v>0</v>
      </c>
      <c r="AE8" s="49">
        <f>IFERROR(Data!L8,0)</f>
        <v>0</v>
      </c>
    </row>
    <row r="9" spans="2:31" x14ac:dyDescent="0.3">
      <c r="B9" s="38"/>
      <c r="C9" s="39"/>
      <c r="D9" s="40"/>
      <c r="E9" s="40"/>
      <c r="F9" s="40"/>
      <c r="G9" s="46">
        <f>Data!S9</f>
        <v>0</v>
      </c>
      <c r="I9" s="38"/>
      <c r="J9" s="40"/>
      <c r="K9" s="40"/>
      <c r="L9" s="40"/>
      <c r="M9" s="40"/>
      <c r="N9" s="40"/>
      <c r="O9" s="40"/>
      <c r="P9" s="40"/>
      <c r="Q9" s="40"/>
      <c r="R9" s="46">
        <f t="shared" si="0"/>
        <v>0</v>
      </c>
      <c r="T9" s="38"/>
      <c r="U9" s="40"/>
      <c r="V9" s="40"/>
      <c r="W9" s="40"/>
      <c r="X9" s="40"/>
      <c r="Y9" s="40"/>
      <c r="Z9" s="40"/>
      <c r="AA9" s="40"/>
      <c r="AB9" s="40"/>
      <c r="AC9" s="46">
        <f t="shared" si="1"/>
        <v>0</v>
      </c>
      <c r="AE9" s="49">
        <f>IFERROR(Data!L9,0)</f>
        <v>0</v>
      </c>
    </row>
    <row r="10" spans="2:31" x14ac:dyDescent="0.3">
      <c r="B10" s="38"/>
      <c r="C10" s="39"/>
      <c r="D10" s="40"/>
      <c r="E10" s="40"/>
      <c r="F10" s="40"/>
      <c r="G10" s="46">
        <f>Data!S10</f>
        <v>0</v>
      </c>
      <c r="I10" s="38"/>
      <c r="J10" s="40"/>
      <c r="K10" s="40"/>
      <c r="L10" s="40"/>
      <c r="M10" s="40"/>
      <c r="N10" s="40"/>
      <c r="O10" s="40"/>
      <c r="P10" s="40"/>
      <c r="Q10" s="40"/>
      <c r="R10" s="46">
        <f t="shared" si="0"/>
        <v>0</v>
      </c>
      <c r="T10" s="38"/>
      <c r="U10" s="40"/>
      <c r="V10" s="40"/>
      <c r="W10" s="40"/>
      <c r="X10" s="40"/>
      <c r="Y10" s="40"/>
      <c r="Z10" s="40"/>
      <c r="AA10" s="40"/>
      <c r="AB10" s="40"/>
      <c r="AC10" s="46">
        <f t="shared" si="1"/>
        <v>0</v>
      </c>
      <c r="AE10" s="49">
        <f>IFERROR(Data!L10,0)</f>
        <v>0</v>
      </c>
    </row>
    <row r="11" spans="2:31" x14ac:dyDescent="0.3">
      <c r="B11" s="38"/>
      <c r="C11" s="39"/>
      <c r="D11" s="40"/>
      <c r="E11" s="40"/>
      <c r="F11" s="40"/>
      <c r="G11" s="46">
        <f>Data!S11</f>
        <v>0</v>
      </c>
      <c r="I11" s="38"/>
      <c r="J11" s="40"/>
      <c r="K11" s="40"/>
      <c r="L11" s="40"/>
      <c r="M11" s="40"/>
      <c r="N11" s="40"/>
      <c r="O11" s="40"/>
      <c r="P11" s="40"/>
      <c r="Q11" s="40"/>
      <c r="R11" s="46">
        <f t="shared" si="0"/>
        <v>0</v>
      </c>
      <c r="T11" s="38"/>
      <c r="U11" s="40"/>
      <c r="V11" s="40"/>
      <c r="W11" s="40"/>
      <c r="X11" s="40"/>
      <c r="Y11" s="40"/>
      <c r="Z11" s="40"/>
      <c r="AA11" s="40"/>
      <c r="AB11" s="40"/>
      <c r="AC11" s="46">
        <f t="shared" si="1"/>
        <v>0</v>
      </c>
      <c r="AE11" s="49">
        <f>IFERROR(Data!L11,0)</f>
        <v>0</v>
      </c>
    </row>
    <row r="12" spans="2:31" x14ac:dyDescent="0.3">
      <c r="B12" s="38"/>
      <c r="C12" s="39"/>
      <c r="D12" s="40"/>
      <c r="E12" s="40"/>
      <c r="F12" s="40"/>
      <c r="G12" s="46">
        <f>Data!S12</f>
        <v>0</v>
      </c>
      <c r="I12" s="38"/>
      <c r="J12" s="40"/>
      <c r="K12" s="40"/>
      <c r="L12" s="40"/>
      <c r="M12" s="40"/>
      <c r="N12" s="40"/>
      <c r="O12" s="40"/>
      <c r="P12" s="40"/>
      <c r="Q12" s="40"/>
      <c r="R12" s="46">
        <f t="shared" si="0"/>
        <v>0</v>
      </c>
      <c r="T12" s="38"/>
      <c r="U12" s="40"/>
      <c r="V12" s="40"/>
      <c r="W12" s="40"/>
      <c r="X12" s="40"/>
      <c r="Y12" s="40"/>
      <c r="Z12" s="40"/>
      <c r="AA12" s="40"/>
      <c r="AB12" s="40"/>
      <c r="AC12" s="46">
        <f t="shared" si="1"/>
        <v>0</v>
      </c>
      <c r="AE12" s="49">
        <f>IFERROR(Data!L12,0)</f>
        <v>0</v>
      </c>
    </row>
    <row r="13" spans="2:31" x14ac:dyDescent="0.3">
      <c r="B13" s="38"/>
      <c r="C13" s="39"/>
      <c r="D13" s="40"/>
      <c r="E13" s="40"/>
      <c r="F13" s="40"/>
      <c r="G13" s="46">
        <f>Data!S13</f>
        <v>0</v>
      </c>
      <c r="I13" s="38"/>
      <c r="J13" s="40"/>
      <c r="K13" s="40"/>
      <c r="L13" s="40"/>
      <c r="M13" s="40"/>
      <c r="N13" s="40"/>
      <c r="O13" s="40"/>
      <c r="P13" s="40"/>
      <c r="Q13" s="40"/>
      <c r="R13" s="46">
        <f t="shared" si="0"/>
        <v>0</v>
      </c>
      <c r="T13" s="38"/>
      <c r="U13" s="40"/>
      <c r="V13" s="40"/>
      <c r="W13" s="40"/>
      <c r="X13" s="40"/>
      <c r="Y13" s="40"/>
      <c r="Z13" s="40"/>
      <c r="AA13" s="40"/>
      <c r="AB13" s="40"/>
      <c r="AC13" s="46">
        <f t="shared" si="1"/>
        <v>0</v>
      </c>
      <c r="AE13" s="49">
        <f>IFERROR(Data!L13,0)</f>
        <v>0</v>
      </c>
    </row>
    <row r="14" spans="2:31" x14ac:dyDescent="0.3">
      <c r="B14" s="38"/>
      <c r="C14" s="39"/>
      <c r="D14" s="40"/>
      <c r="E14" s="40"/>
      <c r="F14" s="40"/>
      <c r="G14" s="46">
        <f>Data!S14</f>
        <v>0</v>
      </c>
      <c r="I14" s="38"/>
      <c r="J14" s="40"/>
      <c r="K14" s="40"/>
      <c r="L14" s="40"/>
      <c r="M14" s="40"/>
      <c r="N14" s="40"/>
      <c r="O14" s="40"/>
      <c r="P14" s="40"/>
      <c r="Q14" s="40"/>
      <c r="R14" s="46">
        <f t="shared" si="0"/>
        <v>0</v>
      </c>
      <c r="T14" s="38"/>
      <c r="U14" s="40"/>
      <c r="V14" s="40"/>
      <c r="W14" s="40"/>
      <c r="X14" s="40"/>
      <c r="Y14" s="40"/>
      <c r="Z14" s="40"/>
      <c r="AA14" s="40"/>
      <c r="AB14" s="40"/>
      <c r="AC14" s="46">
        <f t="shared" si="1"/>
        <v>0</v>
      </c>
      <c r="AE14" s="49">
        <f>IFERROR(Data!L14,0)</f>
        <v>0</v>
      </c>
    </row>
    <row r="15" spans="2:31" x14ac:dyDescent="0.3">
      <c r="B15" s="38"/>
      <c r="C15" s="39"/>
      <c r="D15" s="40"/>
      <c r="E15" s="40"/>
      <c r="F15" s="40"/>
      <c r="G15" s="46">
        <f>Data!S15</f>
        <v>0</v>
      </c>
      <c r="I15" s="38"/>
      <c r="J15" s="40"/>
      <c r="K15" s="40"/>
      <c r="L15" s="40"/>
      <c r="M15" s="40"/>
      <c r="N15" s="40"/>
      <c r="O15" s="40"/>
      <c r="P15" s="40"/>
      <c r="Q15" s="40"/>
      <c r="R15" s="46">
        <f t="shared" si="0"/>
        <v>0</v>
      </c>
      <c r="T15" s="38"/>
      <c r="U15" s="40"/>
      <c r="V15" s="40"/>
      <c r="W15" s="40"/>
      <c r="X15" s="40"/>
      <c r="Y15" s="40"/>
      <c r="Z15" s="40"/>
      <c r="AA15" s="40"/>
      <c r="AB15" s="40"/>
      <c r="AC15" s="46">
        <f t="shared" si="1"/>
        <v>0</v>
      </c>
      <c r="AE15" s="49">
        <f>IFERROR(Data!L15,0)</f>
        <v>0</v>
      </c>
    </row>
    <row r="16" spans="2:31" x14ac:dyDescent="0.3">
      <c r="B16" s="38"/>
      <c r="C16" s="39"/>
      <c r="D16" s="40"/>
      <c r="E16" s="40"/>
      <c r="F16" s="40"/>
      <c r="G16" s="46">
        <f>Data!S16</f>
        <v>0</v>
      </c>
      <c r="I16" s="38"/>
      <c r="J16" s="40"/>
      <c r="K16" s="40"/>
      <c r="L16" s="40"/>
      <c r="M16" s="40"/>
      <c r="N16" s="40"/>
      <c r="O16" s="40"/>
      <c r="P16" s="40"/>
      <c r="Q16" s="40"/>
      <c r="R16" s="46">
        <f t="shared" si="0"/>
        <v>0</v>
      </c>
      <c r="T16" s="38"/>
      <c r="U16" s="40"/>
      <c r="V16" s="40"/>
      <c r="W16" s="40"/>
      <c r="X16" s="40"/>
      <c r="Y16" s="40"/>
      <c r="Z16" s="40"/>
      <c r="AA16" s="40"/>
      <c r="AB16" s="40"/>
      <c r="AC16" s="46">
        <f t="shared" si="1"/>
        <v>0</v>
      </c>
      <c r="AE16" s="49">
        <f>IFERROR(Data!L16,0)</f>
        <v>0</v>
      </c>
    </row>
    <row r="17" spans="2:31" x14ac:dyDescent="0.3">
      <c r="B17" s="38"/>
      <c r="C17" s="39"/>
      <c r="D17" s="40"/>
      <c r="E17" s="40"/>
      <c r="F17" s="40"/>
      <c r="G17" s="46">
        <f>Data!S17</f>
        <v>0</v>
      </c>
      <c r="I17" s="38"/>
      <c r="J17" s="40"/>
      <c r="K17" s="40"/>
      <c r="L17" s="40"/>
      <c r="M17" s="40"/>
      <c r="N17" s="40"/>
      <c r="O17" s="40"/>
      <c r="P17" s="40"/>
      <c r="Q17" s="40"/>
      <c r="R17" s="46">
        <f t="shared" si="0"/>
        <v>0</v>
      </c>
      <c r="T17" s="38"/>
      <c r="U17" s="40"/>
      <c r="V17" s="40"/>
      <c r="W17" s="40"/>
      <c r="X17" s="40"/>
      <c r="Y17" s="40"/>
      <c r="Z17" s="40"/>
      <c r="AA17" s="40"/>
      <c r="AB17" s="40"/>
      <c r="AC17" s="46">
        <f t="shared" si="1"/>
        <v>0</v>
      </c>
      <c r="AE17" s="49">
        <f>IFERROR(Data!L17,0)</f>
        <v>0</v>
      </c>
    </row>
    <row r="18" spans="2:31" x14ac:dyDescent="0.3">
      <c r="B18" s="38"/>
      <c r="C18" s="39"/>
      <c r="D18" s="40"/>
      <c r="E18" s="40"/>
      <c r="F18" s="40"/>
      <c r="G18" s="46">
        <f>Data!S18</f>
        <v>0</v>
      </c>
      <c r="I18" s="38"/>
      <c r="J18" s="40"/>
      <c r="K18" s="40"/>
      <c r="L18" s="40"/>
      <c r="M18" s="40"/>
      <c r="N18" s="40"/>
      <c r="O18" s="40"/>
      <c r="P18" s="40"/>
      <c r="Q18" s="40"/>
      <c r="R18" s="46">
        <f t="shared" si="0"/>
        <v>0</v>
      </c>
      <c r="T18" s="38"/>
      <c r="U18" s="40"/>
      <c r="V18" s="40"/>
      <c r="W18" s="40"/>
      <c r="X18" s="40"/>
      <c r="Y18" s="40"/>
      <c r="Z18" s="40"/>
      <c r="AA18" s="40"/>
      <c r="AB18" s="40"/>
      <c r="AC18" s="46">
        <f t="shared" si="1"/>
        <v>0</v>
      </c>
      <c r="AE18" s="49">
        <f>IFERROR(Data!L18,0)</f>
        <v>0</v>
      </c>
    </row>
    <row r="19" spans="2:31" x14ac:dyDescent="0.3">
      <c r="B19" s="38"/>
      <c r="C19" s="39"/>
      <c r="D19" s="40"/>
      <c r="E19" s="40"/>
      <c r="F19" s="40"/>
      <c r="G19" s="46">
        <f>Data!S19</f>
        <v>0</v>
      </c>
      <c r="I19" s="38"/>
      <c r="J19" s="40"/>
      <c r="K19" s="40"/>
      <c r="L19" s="40"/>
      <c r="M19" s="40"/>
      <c r="N19" s="40"/>
      <c r="O19" s="40"/>
      <c r="P19" s="40"/>
      <c r="Q19" s="40"/>
      <c r="R19" s="46">
        <f t="shared" si="0"/>
        <v>0</v>
      </c>
      <c r="T19" s="38"/>
      <c r="U19" s="40"/>
      <c r="V19" s="40"/>
      <c r="W19" s="40"/>
      <c r="X19" s="40"/>
      <c r="Y19" s="40"/>
      <c r="Z19" s="40"/>
      <c r="AA19" s="40"/>
      <c r="AB19" s="40"/>
      <c r="AC19" s="46">
        <f t="shared" si="1"/>
        <v>0</v>
      </c>
      <c r="AE19" s="49">
        <f>IFERROR(Data!L19,0)</f>
        <v>0</v>
      </c>
    </row>
    <row r="20" spans="2:31" x14ac:dyDescent="0.3">
      <c r="B20" s="38"/>
      <c r="C20" s="39"/>
      <c r="D20" s="40"/>
      <c r="E20" s="40"/>
      <c r="F20" s="40"/>
      <c r="G20" s="46">
        <f>Data!S20</f>
        <v>0</v>
      </c>
      <c r="I20" s="38"/>
      <c r="J20" s="40"/>
      <c r="K20" s="40"/>
      <c r="L20" s="40"/>
      <c r="M20" s="40"/>
      <c r="N20" s="40"/>
      <c r="O20" s="40"/>
      <c r="P20" s="40"/>
      <c r="Q20" s="40"/>
      <c r="R20" s="46">
        <f t="shared" si="0"/>
        <v>0</v>
      </c>
      <c r="T20" s="38"/>
      <c r="U20" s="40"/>
      <c r="V20" s="40"/>
      <c r="W20" s="40"/>
      <c r="X20" s="40"/>
      <c r="Y20" s="40"/>
      <c r="Z20" s="40"/>
      <c r="AA20" s="40"/>
      <c r="AB20" s="40"/>
      <c r="AC20" s="46">
        <f t="shared" si="1"/>
        <v>0</v>
      </c>
      <c r="AE20" s="49">
        <f>IFERROR(Data!L20,0)</f>
        <v>0</v>
      </c>
    </row>
    <row r="21" spans="2:31" x14ac:dyDescent="0.3">
      <c r="B21" s="38"/>
      <c r="C21" s="39"/>
      <c r="D21" s="40"/>
      <c r="E21" s="40"/>
      <c r="F21" s="40"/>
      <c r="G21" s="46">
        <f>Data!S21</f>
        <v>0</v>
      </c>
      <c r="I21" s="38"/>
      <c r="J21" s="40"/>
      <c r="K21" s="40"/>
      <c r="L21" s="40"/>
      <c r="M21" s="40"/>
      <c r="N21" s="40"/>
      <c r="O21" s="40"/>
      <c r="P21" s="40"/>
      <c r="Q21" s="40"/>
      <c r="R21" s="46">
        <f t="shared" si="0"/>
        <v>0</v>
      </c>
      <c r="T21" s="38"/>
      <c r="U21" s="40"/>
      <c r="V21" s="40"/>
      <c r="W21" s="40"/>
      <c r="X21" s="40"/>
      <c r="Y21" s="40"/>
      <c r="Z21" s="40"/>
      <c r="AA21" s="40"/>
      <c r="AB21" s="40"/>
      <c r="AC21" s="46">
        <f t="shared" si="1"/>
        <v>0</v>
      </c>
      <c r="AE21" s="49">
        <f>IFERROR(Data!L21,0)</f>
        <v>0</v>
      </c>
    </row>
    <row r="22" spans="2:31" x14ac:dyDescent="0.3">
      <c r="B22" s="38"/>
      <c r="C22" s="39"/>
      <c r="D22" s="40"/>
      <c r="E22" s="40"/>
      <c r="F22" s="40"/>
      <c r="G22" s="46">
        <f>Data!S22</f>
        <v>0</v>
      </c>
      <c r="I22" s="38"/>
      <c r="J22" s="40"/>
      <c r="K22" s="40"/>
      <c r="L22" s="40"/>
      <c r="M22" s="40"/>
      <c r="N22" s="40"/>
      <c r="O22" s="40"/>
      <c r="P22" s="40"/>
      <c r="Q22" s="40"/>
      <c r="R22" s="46">
        <f t="shared" si="0"/>
        <v>0</v>
      </c>
      <c r="T22" s="38"/>
      <c r="U22" s="40"/>
      <c r="V22" s="40"/>
      <c r="W22" s="40"/>
      <c r="X22" s="40"/>
      <c r="Y22" s="40"/>
      <c r="Z22" s="40"/>
      <c r="AA22" s="40"/>
      <c r="AB22" s="40"/>
      <c r="AC22" s="46">
        <f t="shared" si="1"/>
        <v>0</v>
      </c>
      <c r="AE22" s="49">
        <f>IFERROR(Data!L22,0)</f>
        <v>0</v>
      </c>
    </row>
    <row r="23" spans="2:31" x14ac:dyDescent="0.3">
      <c r="B23" s="38"/>
      <c r="C23" s="39"/>
      <c r="D23" s="40"/>
      <c r="E23" s="40"/>
      <c r="F23" s="40"/>
      <c r="G23" s="46">
        <f>Data!S23</f>
        <v>0</v>
      </c>
      <c r="I23" s="38"/>
      <c r="J23" s="40"/>
      <c r="K23" s="40"/>
      <c r="L23" s="40"/>
      <c r="M23" s="40"/>
      <c r="N23" s="40"/>
      <c r="O23" s="40"/>
      <c r="P23" s="40"/>
      <c r="Q23" s="40"/>
      <c r="R23" s="46">
        <f t="shared" si="0"/>
        <v>0</v>
      </c>
      <c r="T23" s="38"/>
      <c r="U23" s="40"/>
      <c r="V23" s="40"/>
      <c r="W23" s="40"/>
      <c r="X23" s="40"/>
      <c r="Y23" s="40"/>
      <c r="Z23" s="40"/>
      <c r="AA23" s="40"/>
      <c r="AB23" s="40"/>
      <c r="AC23" s="46">
        <f t="shared" si="1"/>
        <v>0</v>
      </c>
      <c r="AE23" s="49">
        <f>IFERROR(Data!L23,0)</f>
        <v>0</v>
      </c>
    </row>
    <row r="24" spans="2:31" x14ac:dyDescent="0.3">
      <c r="B24" s="38"/>
      <c r="C24" s="39"/>
      <c r="D24" s="40"/>
      <c r="E24" s="40"/>
      <c r="F24" s="40"/>
      <c r="G24" s="46">
        <f>Data!S24</f>
        <v>0</v>
      </c>
      <c r="I24" s="38"/>
      <c r="J24" s="40"/>
      <c r="K24" s="40"/>
      <c r="L24" s="40"/>
      <c r="M24" s="40"/>
      <c r="N24" s="40"/>
      <c r="O24" s="40"/>
      <c r="P24" s="40"/>
      <c r="Q24" s="40"/>
      <c r="R24" s="46">
        <f t="shared" si="0"/>
        <v>0</v>
      </c>
      <c r="T24" s="38"/>
      <c r="U24" s="40"/>
      <c r="V24" s="40"/>
      <c r="W24" s="40"/>
      <c r="X24" s="40"/>
      <c r="Y24" s="40"/>
      <c r="Z24" s="40"/>
      <c r="AA24" s="40"/>
      <c r="AB24" s="40"/>
      <c r="AC24" s="46">
        <f t="shared" si="1"/>
        <v>0</v>
      </c>
      <c r="AE24" s="49">
        <f>IFERROR(Data!L24,0)</f>
        <v>0</v>
      </c>
    </row>
    <row r="25" spans="2:31" x14ac:dyDescent="0.3">
      <c r="B25" s="38"/>
      <c r="C25" s="39"/>
      <c r="D25" s="40"/>
      <c r="E25" s="40"/>
      <c r="F25" s="40"/>
      <c r="G25" s="46">
        <f>Data!S25</f>
        <v>0</v>
      </c>
      <c r="I25" s="38"/>
      <c r="J25" s="40"/>
      <c r="K25" s="40"/>
      <c r="L25" s="40"/>
      <c r="M25" s="40"/>
      <c r="N25" s="40"/>
      <c r="O25" s="40"/>
      <c r="P25" s="40"/>
      <c r="Q25" s="40"/>
      <c r="R25" s="46">
        <f t="shared" si="0"/>
        <v>0</v>
      </c>
      <c r="T25" s="38"/>
      <c r="U25" s="40"/>
      <c r="V25" s="40"/>
      <c r="W25" s="40"/>
      <c r="X25" s="40"/>
      <c r="Y25" s="40"/>
      <c r="Z25" s="40"/>
      <c r="AA25" s="40"/>
      <c r="AB25" s="40"/>
      <c r="AC25" s="46">
        <f t="shared" si="1"/>
        <v>0</v>
      </c>
      <c r="AE25" s="49">
        <f>IFERROR(Data!L25,0)</f>
        <v>0</v>
      </c>
    </row>
    <row r="26" spans="2:31" x14ac:dyDescent="0.3">
      <c r="B26" s="38"/>
      <c r="C26" s="39"/>
      <c r="D26" s="40"/>
      <c r="E26" s="40"/>
      <c r="F26" s="40"/>
      <c r="G26" s="46">
        <f>Data!S26</f>
        <v>0</v>
      </c>
      <c r="I26" s="38"/>
      <c r="J26" s="40"/>
      <c r="K26" s="40"/>
      <c r="L26" s="40"/>
      <c r="M26" s="40"/>
      <c r="N26" s="40"/>
      <c r="O26" s="40"/>
      <c r="P26" s="40"/>
      <c r="Q26" s="40"/>
      <c r="R26" s="46">
        <f t="shared" si="0"/>
        <v>0</v>
      </c>
      <c r="T26" s="38"/>
      <c r="U26" s="40"/>
      <c r="V26" s="40"/>
      <c r="W26" s="40"/>
      <c r="X26" s="40"/>
      <c r="Y26" s="40"/>
      <c r="Z26" s="40"/>
      <c r="AA26" s="40"/>
      <c r="AB26" s="40"/>
      <c r="AC26" s="46">
        <f t="shared" si="1"/>
        <v>0</v>
      </c>
      <c r="AE26" s="49">
        <f>IFERROR(Data!L26,0)</f>
        <v>0</v>
      </c>
    </row>
    <row r="27" spans="2:31" x14ac:dyDescent="0.3">
      <c r="B27" s="38"/>
      <c r="C27" s="39"/>
      <c r="D27" s="40"/>
      <c r="E27" s="40"/>
      <c r="F27" s="40"/>
      <c r="G27" s="46">
        <f>Data!S27</f>
        <v>0</v>
      </c>
      <c r="I27" s="38"/>
      <c r="J27" s="40"/>
      <c r="K27" s="40"/>
      <c r="L27" s="40"/>
      <c r="M27" s="40"/>
      <c r="N27" s="40"/>
      <c r="O27" s="40"/>
      <c r="P27" s="40"/>
      <c r="Q27" s="40"/>
      <c r="R27" s="46">
        <f t="shared" si="0"/>
        <v>0</v>
      </c>
      <c r="T27" s="38"/>
      <c r="U27" s="40"/>
      <c r="V27" s="40"/>
      <c r="W27" s="40"/>
      <c r="X27" s="40"/>
      <c r="Y27" s="40"/>
      <c r="Z27" s="40"/>
      <c r="AA27" s="40"/>
      <c r="AB27" s="40"/>
      <c r="AC27" s="46">
        <f t="shared" si="1"/>
        <v>0</v>
      </c>
      <c r="AE27" s="49">
        <f>IFERROR(Data!L27,0)</f>
        <v>0</v>
      </c>
    </row>
    <row r="28" spans="2:31" x14ac:dyDescent="0.3">
      <c r="B28" s="38"/>
      <c r="C28" s="39"/>
      <c r="D28" s="40"/>
      <c r="E28" s="40"/>
      <c r="F28" s="40"/>
      <c r="G28" s="46">
        <f>Data!S28</f>
        <v>0</v>
      </c>
      <c r="I28" s="38"/>
      <c r="J28" s="40"/>
      <c r="K28" s="40"/>
      <c r="L28" s="40"/>
      <c r="M28" s="40"/>
      <c r="N28" s="40"/>
      <c r="O28" s="40"/>
      <c r="P28" s="40"/>
      <c r="Q28" s="40"/>
      <c r="R28" s="46">
        <f t="shared" si="0"/>
        <v>0</v>
      </c>
      <c r="T28" s="38"/>
      <c r="U28" s="40"/>
      <c r="V28" s="40"/>
      <c r="W28" s="40"/>
      <c r="X28" s="40"/>
      <c r="Y28" s="40"/>
      <c r="Z28" s="40"/>
      <c r="AA28" s="40"/>
      <c r="AB28" s="40"/>
      <c r="AC28" s="46">
        <f t="shared" si="1"/>
        <v>0</v>
      </c>
      <c r="AE28" s="49">
        <f>IFERROR(Data!L28,0)</f>
        <v>0</v>
      </c>
    </row>
    <row r="29" spans="2:31" x14ac:dyDescent="0.3">
      <c r="B29" s="38"/>
      <c r="C29" s="39"/>
      <c r="D29" s="40"/>
      <c r="E29" s="40"/>
      <c r="F29" s="40"/>
      <c r="G29" s="46">
        <f>Data!S29</f>
        <v>0</v>
      </c>
      <c r="I29" s="38"/>
      <c r="J29" s="40"/>
      <c r="K29" s="40"/>
      <c r="L29" s="40"/>
      <c r="M29" s="40"/>
      <c r="N29" s="40"/>
      <c r="O29" s="40"/>
      <c r="P29" s="40"/>
      <c r="Q29" s="40"/>
      <c r="R29" s="46">
        <f t="shared" si="0"/>
        <v>0</v>
      </c>
      <c r="T29" s="38"/>
      <c r="U29" s="40"/>
      <c r="V29" s="40"/>
      <c r="W29" s="40"/>
      <c r="X29" s="40"/>
      <c r="Y29" s="40"/>
      <c r="Z29" s="40"/>
      <c r="AA29" s="40"/>
      <c r="AB29" s="40"/>
      <c r="AC29" s="46">
        <f t="shared" si="1"/>
        <v>0</v>
      </c>
      <c r="AE29" s="49">
        <f>IFERROR(Data!L29,0)</f>
        <v>0</v>
      </c>
    </row>
    <row r="30" spans="2:31" x14ac:dyDescent="0.3">
      <c r="B30" s="38"/>
      <c r="C30" s="39"/>
      <c r="D30" s="40"/>
      <c r="E30" s="40"/>
      <c r="F30" s="40"/>
      <c r="G30" s="46">
        <f>Data!S30</f>
        <v>0</v>
      </c>
      <c r="I30" s="38"/>
      <c r="J30" s="40"/>
      <c r="K30" s="40"/>
      <c r="L30" s="40"/>
      <c r="M30" s="40"/>
      <c r="N30" s="40"/>
      <c r="O30" s="40"/>
      <c r="P30" s="40"/>
      <c r="Q30" s="40"/>
      <c r="R30" s="46">
        <f t="shared" si="0"/>
        <v>0</v>
      </c>
      <c r="T30" s="38"/>
      <c r="U30" s="40"/>
      <c r="V30" s="40"/>
      <c r="W30" s="40"/>
      <c r="X30" s="40"/>
      <c r="Y30" s="40"/>
      <c r="Z30" s="40"/>
      <c r="AA30" s="40"/>
      <c r="AB30" s="40"/>
      <c r="AC30" s="46">
        <f t="shared" si="1"/>
        <v>0</v>
      </c>
      <c r="AE30" s="49">
        <f>IFERROR(Data!L30,0)</f>
        <v>0</v>
      </c>
    </row>
    <row r="31" spans="2:31" x14ac:dyDescent="0.3">
      <c r="B31" s="38"/>
      <c r="C31" s="39"/>
      <c r="D31" s="40"/>
      <c r="E31" s="40"/>
      <c r="F31" s="40"/>
      <c r="G31" s="46">
        <f>Data!S31</f>
        <v>0</v>
      </c>
      <c r="I31" s="38"/>
      <c r="J31" s="40"/>
      <c r="K31" s="40"/>
      <c r="L31" s="40"/>
      <c r="M31" s="40"/>
      <c r="N31" s="40"/>
      <c r="O31" s="40"/>
      <c r="P31" s="40"/>
      <c r="Q31" s="40"/>
      <c r="R31" s="46">
        <f t="shared" si="0"/>
        <v>0</v>
      </c>
      <c r="T31" s="38"/>
      <c r="U31" s="40"/>
      <c r="V31" s="40"/>
      <c r="W31" s="40"/>
      <c r="X31" s="40"/>
      <c r="Y31" s="40"/>
      <c r="Z31" s="40"/>
      <c r="AA31" s="40"/>
      <c r="AB31" s="40"/>
      <c r="AC31" s="46">
        <f t="shared" si="1"/>
        <v>0</v>
      </c>
      <c r="AE31" s="49">
        <f>IFERROR(Data!L31,0)</f>
        <v>0</v>
      </c>
    </row>
    <row r="32" spans="2:31" x14ac:dyDescent="0.3">
      <c r="B32" s="38"/>
      <c r="C32" s="39"/>
      <c r="D32" s="40"/>
      <c r="E32" s="40"/>
      <c r="F32" s="40"/>
      <c r="G32" s="46">
        <f>Data!S32</f>
        <v>0</v>
      </c>
      <c r="I32" s="38"/>
      <c r="J32" s="40"/>
      <c r="K32" s="40"/>
      <c r="L32" s="40"/>
      <c r="M32" s="40"/>
      <c r="N32" s="40"/>
      <c r="O32" s="40"/>
      <c r="P32" s="40"/>
      <c r="Q32" s="40"/>
      <c r="R32" s="46">
        <f t="shared" si="0"/>
        <v>0</v>
      </c>
      <c r="T32" s="38"/>
      <c r="U32" s="40"/>
      <c r="V32" s="40"/>
      <c r="W32" s="40"/>
      <c r="X32" s="40"/>
      <c r="Y32" s="40"/>
      <c r="Z32" s="40"/>
      <c r="AA32" s="40"/>
      <c r="AB32" s="40"/>
      <c r="AC32" s="46">
        <f t="shared" si="1"/>
        <v>0</v>
      </c>
      <c r="AE32" s="49">
        <f>IFERROR(Data!L32,0)</f>
        <v>0</v>
      </c>
    </row>
    <row r="33" spans="2:31" x14ac:dyDescent="0.3">
      <c r="B33" s="38"/>
      <c r="C33" s="39"/>
      <c r="D33" s="40"/>
      <c r="E33" s="40"/>
      <c r="F33" s="40"/>
      <c r="G33" s="46">
        <f>Data!S33</f>
        <v>0</v>
      </c>
      <c r="I33" s="38"/>
      <c r="J33" s="40"/>
      <c r="K33" s="40"/>
      <c r="L33" s="40"/>
      <c r="M33" s="40"/>
      <c r="N33" s="40"/>
      <c r="O33" s="40"/>
      <c r="P33" s="40"/>
      <c r="Q33" s="40"/>
      <c r="R33" s="46">
        <f t="shared" si="0"/>
        <v>0</v>
      </c>
      <c r="T33" s="38"/>
      <c r="U33" s="40"/>
      <c r="V33" s="40"/>
      <c r="W33" s="40"/>
      <c r="X33" s="40"/>
      <c r="Y33" s="40"/>
      <c r="Z33" s="40"/>
      <c r="AA33" s="40"/>
      <c r="AB33" s="40"/>
      <c r="AC33" s="46">
        <f t="shared" si="1"/>
        <v>0</v>
      </c>
      <c r="AE33" s="49">
        <f>IFERROR(Data!L33,0)</f>
        <v>0</v>
      </c>
    </row>
    <row r="34" spans="2:31" x14ac:dyDescent="0.3">
      <c r="B34" s="38"/>
      <c r="C34" s="39"/>
      <c r="D34" s="40"/>
      <c r="E34" s="40"/>
      <c r="F34" s="40"/>
      <c r="G34" s="46">
        <f>Data!S34</f>
        <v>0</v>
      </c>
      <c r="I34" s="38"/>
      <c r="J34" s="40"/>
      <c r="K34" s="40"/>
      <c r="L34" s="40"/>
      <c r="M34" s="40"/>
      <c r="N34" s="40"/>
      <c r="O34" s="40"/>
      <c r="P34" s="40"/>
      <c r="Q34" s="40"/>
      <c r="R34" s="46">
        <f t="shared" si="0"/>
        <v>0</v>
      </c>
      <c r="T34" s="38"/>
      <c r="U34" s="40"/>
      <c r="V34" s="40"/>
      <c r="W34" s="40"/>
      <c r="X34" s="40"/>
      <c r="Y34" s="40"/>
      <c r="Z34" s="40"/>
      <c r="AA34" s="40"/>
      <c r="AB34" s="40"/>
      <c r="AC34" s="46">
        <f t="shared" si="1"/>
        <v>0</v>
      </c>
      <c r="AE34" s="49">
        <f>IFERROR(Data!L34,0)</f>
        <v>0</v>
      </c>
    </row>
    <row r="35" spans="2:31" x14ac:dyDescent="0.3">
      <c r="B35" s="38"/>
      <c r="C35" s="39"/>
      <c r="D35" s="40"/>
      <c r="E35" s="40"/>
      <c r="F35" s="40"/>
      <c r="G35" s="46">
        <f>Data!S35</f>
        <v>0</v>
      </c>
      <c r="I35" s="38"/>
      <c r="J35" s="40"/>
      <c r="K35" s="40"/>
      <c r="L35" s="40"/>
      <c r="M35" s="40"/>
      <c r="N35" s="40"/>
      <c r="O35" s="40"/>
      <c r="P35" s="40"/>
      <c r="Q35" s="40"/>
      <c r="R35" s="46">
        <f t="shared" si="0"/>
        <v>0</v>
      </c>
      <c r="T35" s="38"/>
      <c r="U35" s="40"/>
      <c r="V35" s="40"/>
      <c r="W35" s="40"/>
      <c r="X35" s="40"/>
      <c r="Y35" s="40"/>
      <c r="Z35" s="40"/>
      <c r="AA35" s="40"/>
      <c r="AB35" s="40"/>
      <c r="AC35" s="46">
        <f t="shared" si="1"/>
        <v>0</v>
      </c>
      <c r="AE35" s="49">
        <f>IFERROR(Data!L35,0)</f>
        <v>0</v>
      </c>
    </row>
    <row r="36" spans="2:31" x14ac:dyDescent="0.3">
      <c r="B36" s="38"/>
      <c r="C36" s="39"/>
      <c r="D36" s="40"/>
      <c r="E36" s="40"/>
      <c r="F36" s="40"/>
      <c r="G36" s="46">
        <f>Data!S36</f>
        <v>0</v>
      </c>
      <c r="I36" s="38"/>
      <c r="J36" s="40"/>
      <c r="K36" s="40"/>
      <c r="L36" s="40"/>
      <c r="M36" s="40"/>
      <c r="N36" s="40"/>
      <c r="O36" s="40"/>
      <c r="P36" s="40"/>
      <c r="Q36" s="40"/>
      <c r="R36" s="46">
        <f t="shared" si="0"/>
        <v>0</v>
      </c>
      <c r="T36" s="38"/>
      <c r="U36" s="40"/>
      <c r="V36" s="40"/>
      <c r="W36" s="40"/>
      <c r="X36" s="40"/>
      <c r="Y36" s="40"/>
      <c r="Z36" s="40"/>
      <c r="AA36" s="40"/>
      <c r="AB36" s="40"/>
      <c r="AC36" s="46">
        <f t="shared" si="1"/>
        <v>0</v>
      </c>
      <c r="AE36" s="49">
        <f>IFERROR(Data!L36,0)</f>
        <v>0</v>
      </c>
    </row>
    <row r="37" spans="2:31" x14ac:dyDescent="0.3">
      <c r="B37" s="38"/>
      <c r="C37" s="39"/>
      <c r="D37" s="40"/>
      <c r="E37" s="40"/>
      <c r="F37" s="40"/>
      <c r="G37" s="46">
        <f>Data!S37</f>
        <v>0</v>
      </c>
      <c r="I37" s="38"/>
      <c r="J37" s="40"/>
      <c r="K37" s="40"/>
      <c r="L37" s="40"/>
      <c r="M37" s="40"/>
      <c r="N37" s="40"/>
      <c r="O37" s="40"/>
      <c r="P37" s="40"/>
      <c r="Q37" s="40"/>
      <c r="R37" s="46">
        <f t="shared" si="0"/>
        <v>0</v>
      </c>
      <c r="T37" s="38"/>
      <c r="U37" s="40"/>
      <c r="V37" s="40"/>
      <c r="W37" s="40"/>
      <c r="X37" s="40"/>
      <c r="Y37" s="40"/>
      <c r="Z37" s="40"/>
      <c r="AA37" s="40"/>
      <c r="AB37" s="40"/>
      <c r="AC37" s="46">
        <f t="shared" si="1"/>
        <v>0</v>
      </c>
      <c r="AE37" s="49">
        <f>IFERROR(Data!L37,0)</f>
        <v>0</v>
      </c>
    </row>
    <row r="38" spans="2:31" x14ac:dyDescent="0.3">
      <c r="B38" s="38"/>
      <c r="C38" s="39"/>
      <c r="D38" s="40"/>
      <c r="E38" s="40"/>
      <c r="F38" s="40"/>
      <c r="G38" s="46">
        <f>Data!S38</f>
        <v>0</v>
      </c>
      <c r="I38" s="38"/>
      <c r="J38" s="40"/>
      <c r="K38" s="40"/>
      <c r="L38" s="40"/>
      <c r="M38" s="40"/>
      <c r="N38" s="40"/>
      <c r="O38" s="40"/>
      <c r="P38" s="40"/>
      <c r="Q38" s="40"/>
      <c r="R38" s="46">
        <f t="shared" si="0"/>
        <v>0</v>
      </c>
      <c r="T38" s="38"/>
      <c r="U38" s="40"/>
      <c r="V38" s="40"/>
      <c r="W38" s="40"/>
      <c r="X38" s="40"/>
      <c r="Y38" s="40"/>
      <c r="Z38" s="40"/>
      <c r="AA38" s="40"/>
      <c r="AB38" s="40"/>
      <c r="AC38" s="46">
        <f t="shared" si="1"/>
        <v>0</v>
      </c>
      <c r="AE38" s="49">
        <f>IFERROR(Data!L38,0)</f>
        <v>0</v>
      </c>
    </row>
    <row r="39" spans="2:31" ht="15" thickBot="1" x14ac:dyDescent="0.35">
      <c r="B39" s="41"/>
      <c r="C39" s="42"/>
      <c r="D39" s="43"/>
      <c r="E39" s="43"/>
      <c r="F39" s="43"/>
      <c r="G39" s="47">
        <f>Data!S39</f>
        <v>0</v>
      </c>
      <c r="I39" s="41"/>
      <c r="J39" s="43"/>
      <c r="K39" s="43"/>
      <c r="L39" s="43"/>
      <c r="M39" s="43"/>
      <c r="N39" s="43"/>
      <c r="O39" s="43"/>
      <c r="P39" s="43"/>
      <c r="Q39" s="43"/>
      <c r="R39" s="47">
        <f t="shared" si="0"/>
        <v>0</v>
      </c>
      <c r="T39" s="41"/>
      <c r="U39" s="43"/>
      <c r="V39" s="43"/>
      <c r="W39" s="43"/>
      <c r="X39" s="43"/>
      <c r="Y39" s="43"/>
      <c r="Z39" s="43"/>
      <c r="AA39" s="43"/>
      <c r="AB39" s="43"/>
      <c r="AC39" s="47">
        <f t="shared" si="1"/>
        <v>0</v>
      </c>
      <c r="AE39" s="50">
        <f>IFERROR(Data!L39,0)</f>
        <v>0</v>
      </c>
    </row>
  </sheetData>
  <mergeCells count="3">
    <mergeCell ref="T2:AC2"/>
    <mergeCell ref="B2:G2"/>
    <mergeCell ref="I2:R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746" yWindow="369" count="25">
        <x14:dataValidation type="list" allowBlank="1" showInputMessage="1" showErrorMessage="1" promptTitle="Hazard" xr:uid="{1D614466-BDA1-40C5-B706-D80CC7218A4A}">
          <x14:formula1>
            <xm:f>Data!$B$3:$B$38</xm:f>
          </x14:formula1>
          <xm:sqref>B4:B39</xm:sqref>
        </x14:dataValidation>
        <x14:dataValidation type="list" allowBlank="1" showInputMessage="1" showErrorMessage="1" promptTitle="Severity" prompt="1) Negligible-Disrupted &lt;= 24 hrs; insignificant revenue loss_x000a_2) Moderate-Disrupted &lt;= 1 wk; minimal revenue loss_x000a_3) Severe-Disrupted 2-4 wks; loss of revenue_x000a_4) Critical-Disrupted &gt; 1 mth; significant revenue loss_x000a_5) Catastrophic-Permanently shutdown" xr:uid="{F66AD1F1-45B5-49D1-910A-597A7CDD1E83}">
          <x14:formula1>
            <xm:f>Data!$C$3:$C$7</xm:f>
          </x14:formula1>
          <xm:sqref>E4:E39</xm:sqref>
        </x14:dataValidation>
        <x14:dataValidation type="list" allowBlank="1" showInputMessage="1" showErrorMessage="1" prompt="EAL conversion to Calculated Risk_x000a_0%-20% = 1_x000a_21%-40% = 2_x000a_41%-60% = 3_x000a_61%-80% = 4_x000a_81%-100% = 5" xr:uid="{F37814BA-671A-43C9-AE07-5E51FDB613C0}">
          <x14:formula1>
            <xm:f>Data!$D$3:$D$7</xm:f>
          </x14:formula1>
          <xm:sqref>E4:E39</xm:sqref>
        </x14:dataValidation>
        <x14:dataValidation type="list" allowBlank="1" showInputMessage="1" showErrorMessage="1" promptTitle="Occurence" prompt="0) No probability of occurence_x000a_1) &lt;1% annual probability of occurence_x000a_2) 1%-5% annual probability of occurence_x000a_3) 6%-15% annual probability of occurence_x000a_4) 16%-50% annual probability of occurence_x000a_5) 51%-100% annual probability of occurence" xr:uid="{3C0F0ACA-FAA0-4B9D-99B6-EF93E8C73E72}">
          <x14:formula1>
            <xm:f>Data!$E$3:$E$8</xm:f>
          </x14:formula1>
          <xm:sqref>F4:F39</xm:sqref>
        </x14:dataValidation>
        <x14:dataValidation type="list" allowBlank="1" showInputMessage="1" showErrorMessage="1" promptTitle="Customer Segments" prompt="Reduction in customers:_x000a__x000a_0) No impact_x000a_1) &lt;10%_x000a_2) 10-25%_x000a_3) 25-50%_x000a_4) 50-80%_x000a_5) 80+%" xr:uid="{3A1F47A8-6230-439F-A46E-34EF1831B9F3}">
          <x14:formula1>
            <xm:f>Data!$G$3:$G$8</xm:f>
          </x14:formula1>
          <xm:sqref>I4:I39</xm:sqref>
        </x14:dataValidation>
        <x14:dataValidation type="list" allowBlank="1" showInputMessage="1" showErrorMessage="1" promptTitle="Cost Structure" prompt="Increase in cost:_x000a__x000a_0) No impact_x000a_1) &lt;10%_x000a_2) 10-25%_x000a_3) 25-50%_x000a_4) 50-80%_x000a_5) 80+%" xr:uid="{0751E79B-B275-4BDB-878C-EBF2C8ACA12D}">
          <x14:formula1>
            <xm:f>Data!$G$3:$G$8</xm:f>
          </x14:formula1>
          <xm:sqref>Q4:Q39</xm:sqref>
        </x14:dataValidation>
        <x14:dataValidation type="list" allowBlank="1" showInputMessage="1" showErrorMessage="1" promptTitle="Key Partners" prompt="Reduction in ability of business partners to provide assistance or access:_x000a__x000a_0) No impact_x000a_1) &lt;10%_x000a_2) 10-25%_x000a_3) 25-50%_x000a_4) 50-80%_x000a_5) 80+%" xr:uid="{3E7F9296-4858-49E9-A782-5A448F1496A1}">
          <x14:formula1>
            <xm:f>Data!$G$3:$G$8</xm:f>
          </x14:formula1>
          <xm:sqref>P4:P39</xm:sqref>
        </x14:dataValidation>
        <x14:dataValidation type="list" allowBlank="1" showInputMessage="1" showErrorMessage="1" promptTitle="Value Proposition" prompt="Reduction in ability to provide benefits to customers:_x000a__x000a_0) No impact_x000a_1) &lt;10%_x000a_2) 10-25%_x000a_3) 25-50%_x000a_4) 50-80%_x000a_5) 80+%" xr:uid="{51201885-3346-401B-83BC-8ABE67A1E5CC}">
          <x14:formula1>
            <xm:f>Data!$G$3:$G$8</xm:f>
          </x14:formula1>
          <xm:sqref>J4:J39</xm:sqref>
        </x14:dataValidation>
        <x14:dataValidation type="list" allowBlank="1" showInputMessage="1" showErrorMessage="1" promptTitle="Distribution Channels" prompt="Reduction in ability to distribute or deliver:_x000a__x000a_0) No impact_x000a_1) &lt;10%_x000a_2) 10-25%_x000a_3) 25-50%_x000a_4) 50-80%_x000a_5) 80+%" xr:uid="{4BAFB359-CF53-4590-B2BF-F0A68F67BD29}">
          <x14:formula1>
            <xm:f>Data!$G$3:$G$8</xm:f>
          </x14:formula1>
          <xm:sqref>K4:K39</xm:sqref>
        </x14:dataValidation>
        <x14:dataValidation type="list" allowBlank="1" showInputMessage="1" showErrorMessage="1" promptTitle="Customer Relationships" prompt="Reduction in sales and marketing activities:_x000a__x000a_0) No impact_x000a_1) &lt;10%_x000a_2) 10-25%_x000a_3) 25-50%_x000a_4) 50-80%_x000a_5) 80+%" xr:uid="{2E0F147B-12C5-49FB-9FE3-29CB3ED8AED3}">
          <x14:formula1>
            <xm:f>Data!$G$3:$G$8</xm:f>
          </x14:formula1>
          <xm:sqref>L4:L39</xm:sqref>
        </x14:dataValidation>
        <x14:dataValidation type="list" allowBlank="1" showInputMessage="1" showErrorMessage="1" promptTitle="Revenue Streams" prompt="Loss of revenue:_x000a__x000a_0) No impact_x000a_1) &lt;10%_x000a_2) 10-25%_x000a_3) 25-50%_x000a_4) 50-80%_x000a_5) 80+%" xr:uid="{D0932C23-6610-4DAB-A93A-F4B47BB25B9B}">
          <x14:formula1>
            <xm:f>Data!$G$3:$G$8</xm:f>
          </x14:formula1>
          <xm:sqref>M4:M39</xm:sqref>
        </x14:dataValidation>
        <x14:dataValidation type="list" allowBlank="1" showInputMessage="1" showErrorMessage="1" promptTitle="Key Activities" prompt="Reduction in the ability to execute critical activities:_x000a__x000a_0) No impact_x000a_1) &lt;10%_x000a_2) 10-25%_x000a_3) 25-50%_x000a_4) 50-80%_x000a_5) 80+%" xr:uid="{2C1E2DC5-DD65-4B37-A11C-819B8FB94C5E}">
          <x14:formula1>
            <xm:f>Data!$G$3:$G$8</xm:f>
          </x14:formula1>
          <xm:sqref>O4:O39</xm:sqref>
        </x14:dataValidation>
        <x14:dataValidation type="list" allowBlank="1" showInputMessage="1" showErrorMessage="1" promptTitle="Resources" prompt="Loss of essential assets, equipment and/or staff:_x000a__x000a_0) No impact_x000a_1) &lt;10%_x000a_2) 10-25%_x000a_3) 25-50%_x000a_4) 50-80%_x000a_5) 80+%" xr:uid="{1C0F598E-6B28-4F27-BD8E-5D327EBD22D3}">
          <x14:formula1>
            <xm:f>Data!$G$3:$G$8</xm:f>
          </x14:formula1>
          <xm:sqref>O4:O39</xm:sqref>
        </x14:dataValidation>
        <x14:dataValidation type="list" allowBlank="1" showInputMessage="1" showErrorMessage="1" promptTitle="Customer Segments" prompt="Measures in place to retain customer segments by:_x000a__x000a_0) No measures_x000a_1) &lt;10%_x000a_2) 10-25%_x000a_3) 25-50%_x000a_4) 50-80%_x000a_5) 80+%" xr:uid="{18E77A55-40CE-415D-A27C-354C2E772C5F}">
          <x14:formula1>
            <xm:f>Data!$I$3:$I$8</xm:f>
          </x14:formula1>
          <xm:sqref>T4:T39</xm:sqref>
        </x14:dataValidation>
        <x14:dataValidation type="list" allowBlank="1" showInputMessage="1" showErrorMessage="1" promptTitle="Value Proposition" prompt="Measures in place to limit reduction in ability to provide benefits to customers by:_x000a__x000a_0) No measures_x000a_1) &lt;10%_x000a_2) 10-25%_x000a_3) 25-50%_x000a_4) 50-80%_x000a_5) 80+%" xr:uid="{F055C1D2-110D-430E-9721-8960F7C0D313}">
          <x14:formula1>
            <xm:f>Data!$I$3:$I$8</xm:f>
          </x14:formula1>
          <xm:sqref>U4:U39</xm:sqref>
        </x14:dataValidation>
        <x14:dataValidation type="list" allowBlank="1" showInputMessage="1" showErrorMessage="1" promptTitle="Distribution Channels" prompt="Measures in place to prevent reduction in ability to distribute or deliver by:_x000a__x000a_0) No measures_x000a_1) &lt;10%_x000a_2) 10-25%_x000a_3) 25-50%_x000a_4) 50-80%_x000a_5) 80+%" xr:uid="{D773E9F9-AA43-4DD8-AF89-B80E97C1A787}">
          <x14:formula1>
            <xm:f>Data!$I$3:$I$8</xm:f>
          </x14:formula1>
          <xm:sqref>V4:V39</xm:sqref>
        </x14:dataValidation>
        <x14:dataValidation type="list" allowBlank="1" showInputMessage="1" showErrorMessage="1" promptTitle="Customer Relationships" prompt="Measures in place to protect sales/marketing activities by:_x000a__x000a_0) No measures_x000a_1) &lt;10%_x000a_2) 10-25%_x000a_3) 25-50%_x000a_4) 50-80%_x000a_5) 80+%" xr:uid="{F8D36B58-12BC-4467-AF41-D441A86DEDCA}">
          <x14:formula1>
            <xm:f>Data!$I$3:$I$8</xm:f>
          </x14:formula1>
          <xm:sqref>W4:W39</xm:sqref>
        </x14:dataValidation>
        <x14:dataValidation type="list" allowBlank="1" showInputMessage="1" showErrorMessage="1" promptTitle="Revenue Streams" prompt="Measures in place to limit revenue loss by:_x000a__x000a_0) No measures_x000a_1) &lt;10%_x000a_2) 10-25%_x000a_3) 25-50%_x000a_4) 50-80%_x000a_5) 80+%" xr:uid="{833DE0DC-2DCD-4ADF-B44D-64120260A0FA}">
          <x14:formula1>
            <xm:f>Data!$I$3:$I$8</xm:f>
          </x14:formula1>
          <xm:sqref>X4:X39</xm:sqref>
        </x14:dataValidation>
        <x14:dataValidation type="list" allowBlank="1" showInputMessage="1" showErrorMessage="1" promptTitle="Key Activities" prompt="Measures in place to prevent against loss of ability to execute critical activities by:_x000a__x000a_0) No measures_x000a_1) &lt;10%_x000a_2) 10-25%_x000a_3) 25-50%_x000a_4) 50-80%_x000a_5) 80+%" xr:uid="{783909E3-2D2E-4504-AF49-C338C9212E78}">
          <x14:formula1>
            <xm:f>Data!$I$3:$I$8</xm:f>
          </x14:formula1>
          <xm:sqref>Z4:Z39</xm:sqref>
        </x14:dataValidation>
        <x14:dataValidation type="list" allowBlank="1" showInputMessage="1" showErrorMessage="1" promptTitle="Key Resources" prompt="Measures in place to protect against loss of essential assets, equipment and/or staff by:_x000a__x000a_0) No measures_x000a_1) &lt;10%_x000a_2) 10-25%_x000a_3) 25-50%_x000a_4) 50-80%_x000a_5) 80+%" xr:uid="{AF6342FE-17CF-42EF-90D3-CC35E693F157}">
          <x14:formula1>
            <xm:f>Data!$I$3:$I$8</xm:f>
          </x14:formula1>
          <xm:sqref>Y4:Y39</xm:sqref>
        </x14:dataValidation>
        <x14:dataValidation type="list" allowBlank="1" showInputMessage="1" showErrorMessage="1" promptTitle="Cost Structure" prompt="Measures in place to respond to increase in production costs by:_x000a__x000a_0) No measures_x000a_1) &lt;10%_x000a_2) 10-25%_x000a_3) 25-50%_x000a_4) 50-80%_x000a_5) 80+%" xr:uid="{C76578C9-DD91-4DBA-BAFC-0A445CFA2C2C}">
          <x14:formula1>
            <xm:f>Data!$I$3:$I$8</xm:f>
          </x14:formula1>
          <xm:sqref>AB4:AB39</xm:sqref>
        </x14:dataValidation>
        <x14:dataValidation type="list" allowBlank="1" showInputMessage="1" showErrorMessage="1" promptTitle="Key Partners" prompt="Measures in place to prevent reduction in ability of business partners to provide assistance or access by:_x000a__x000a_0) No measures_x000a_1) &lt;10%_x000a_2) 10-25%_x000a_3) 25-50%_x000a_4) 50-80%_x000a_5) 80+%" xr:uid="{2A53EC85-E740-482A-8FC2-F2D2B6234401}">
          <x14:formula1>
            <xm:f>Data!$I$3:$I$8</xm:f>
          </x14:formula1>
          <xm:sqref>AA4:AA39</xm:sqref>
        </x14:dataValidation>
        <x14:dataValidation type="list" allowBlank="1" showInputMessage="1" showErrorMessage="1" prompt="EAL conversion to Calculated Risk_x000a_0%-20%_x000a_21%-40%_x000a_41%-60%_x000a_61%-80%_x000a_81%-100%" xr:uid="{D746AE17-34EE-4AEA-871F-154E93B0E878}">
          <x14:formula1>
            <xm:f>Data!$D$3:$D$7</xm:f>
          </x14:formula1>
          <xm:sqref>D4:D39</xm:sqref>
        </x14:dataValidation>
        <x14:dataValidation type="list" allowBlank="1" showInputMessage="1" showErrorMessage="1" promptTitle="Resources" prompt="Measures in place to limit Loss of essential assets, equipment and/or staff:_x000a__x000a_0) No impact_x000a_1) &lt;10%_x000a_2) 10-25%_x000a_3) 25-50%_x000a_4) 50-80%_x000a_5) 80+%_x000a_0) No measures_x000a_1) &lt;10%_x000a_2) 10-25%_x000a_3) 25-50%_x000a_4) 50-80%_x000a_5) 80+%" xr:uid="{BC9B47A3-EF42-4253-A7F9-7FAA628121AF}">
          <x14:formula1>
            <xm:f>Data!$I$3:$I$8</xm:f>
          </x14:formula1>
          <xm:sqref>Y4:Y39</xm:sqref>
        </x14:dataValidation>
        <x14:dataValidation type="list" allowBlank="1" showInputMessage="1" showErrorMessage="1" promptTitle="Key Resources" prompt="Loss of essential assets, equipment and/or staff:_x000a__x000a_0) No impact_x000a_1) &lt;10%_x000a_2) 10-25%_x000a_3) 25-50%_x000a_4) 50-80%_x000a_5) 80+%" xr:uid="{BC71FD52-A00C-4630-A68D-E4DEE6A59936}">
          <x14:formula1>
            <xm:f>Data!$G$3:$G$8</xm:f>
          </x14:formula1>
          <xm:sqref>N4:N39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2C81-5967-41DE-9640-D3BCEDBF3B10}">
  <dimension ref="B2:C11"/>
  <sheetViews>
    <sheetView workbookViewId="0">
      <selection activeCell="C3" sqref="C3"/>
    </sheetView>
  </sheetViews>
  <sheetFormatPr defaultRowHeight="14.4" x14ac:dyDescent="0.3"/>
  <cols>
    <col min="2" max="2" width="28.6640625" customWidth="1"/>
    <col min="3" max="3" width="64.5546875" style="52" customWidth="1"/>
  </cols>
  <sheetData>
    <row r="2" spans="2:3" x14ac:dyDescent="0.3">
      <c r="B2" s="53" t="s">
        <v>75</v>
      </c>
      <c r="C2" s="54" t="s">
        <v>76</v>
      </c>
    </row>
    <row r="3" spans="2:3" x14ac:dyDescent="0.3">
      <c r="B3" s="55" t="s">
        <v>9</v>
      </c>
      <c r="C3" s="56"/>
    </row>
    <row r="4" spans="2:3" x14ac:dyDescent="0.3">
      <c r="B4" s="55" t="s">
        <v>10</v>
      </c>
      <c r="C4" s="56"/>
    </row>
    <row r="5" spans="2:3" x14ac:dyDescent="0.3">
      <c r="B5" s="55" t="s">
        <v>11</v>
      </c>
      <c r="C5" s="56"/>
    </row>
    <row r="6" spans="2:3" x14ac:dyDescent="0.3">
      <c r="B6" s="55" t="s">
        <v>70</v>
      </c>
      <c r="C6" s="56"/>
    </row>
    <row r="7" spans="2:3" x14ac:dyDescent="0.3">
      <c r="B7" s="55" t="s">
        <v>71</v>
      </c>
      <c r="C7" s="56"/>
    </row>
    <row r="8" spans="2:3" x14ac:dyDescent="0.3">
      <c r="B8" s="55" t="s">
        <v>72</v>
      </c>
      <c r="C8" s="56"/>
    </row>
    <row r="9" spans="2:3" x14ac:dyDescent="0.3">
      <c r="B9" s="55" t="s">
        <v>73</v>
      </c>
      <c r="C9" s="56"/>
    </row>
    <row r="10" spans="2:3" x14ac:dyDescent="0.3">
      <c r="B10" s="55" t="s">
        <v>74</v>
      </c>
      <c r="C10" s="56"/>
    </row>
    <row r="11" spans="2:3" x14ac:dyDescent="0.3">
      <c r="B11" s="55" t="s">
        <v>12</v>
      </c>
      <c r="C11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29521-D5CD-43C7-9E5B-56DE45E3DF8F}">
  <dimension ref="B1:U39"/>
  <sheetViews>
    <sheetView workbookViewId="0">
      <selection activeCell="K4" sqref="K4"/>
    </sheetView>
  </sheetViews>
  <sheetFormatPr defaultColWidth="9.109375" defaultRowHeight="14.4" x14ac:dyDescent="0.3"/>
  <cols>
    <col min="1" max="1" width="9.109375" style="14"/>
    <col min="2" max="2" width="26.88671875" style="14" bestFit="1" customWidth="1"/>
    <col min="3" max="15" width="9.109375" style="6"/>
    <col min="16" max="17" width="9.109375" style="14"/>
    <col min="18" max="19" width="9.109375" style="19"/>
    <col min="20" max="16384" width="9.109375" style="14"/>
  </cols>
  <sheetData>
    <row r="1" spans="2:21" x14ac:dyDescent="0.3">
      <c r="B1" s="1"/>
      <c r="C1" s="5"/>
      <c r="D1" s="5"/>
      <c r="E1" s="5"/>
      <c r="G1" s="5"/>
      <c r="H1" s="5"/>
      <c r="I1" s="5"/>
      <c r="J1" s="5"/>
      <c r="K1" s="5"/>
      <c r="L1" s="5"/>
      <c r="M1" s="5"/>
      <c r="N1" s="5"/>
      <c r="O1" s="5"/>
      <c r="P1" s="1"/>
      <c r="Q1" s="12"/>
      <c r="R1" s="13"/>
      <c r="S1" s="13"/>
    </row>
    <row r="2" spans="2:21" ht="22.5" customHeight="1" x14ac:dyDescent="0.3">
      <c r="B2" s="4" t="s">
        <v>3</v>
      </c>
      <c r="C2" s="4" t="s">
        <v>6</v>
      </c>
      <c r="D2" s="4" t="s">
        <v>5</v>
      </c>
      <c r="E2" s="4" t="s">
        <v>7</v>
      </c>
      <c r="F2" s="7"/>
      <c r="G2" s="8" t="s">
        <v>22</v>
      </c>
      <c r="H2" s="2"/>
      <c r="I2" s="3" t="s">
        <v>23</v>
      </c>
      <c r="J2" s="2"/>
      <c r="L2" s="9" t="s">
        <v>24</v>
      </c>
      <c r="M2" s="2"/>
      <c r="N2" s="2"/>
      <c r="O2" s="2"/>
      <c r="P2" s="2"/>
      <c r="Q2" s="12"/>
      <c r="R2" s="13"/>
      <c r="S2" s="13"/>
    </row>
    <row r="3" spans="2:21" x14ac:dyDescent="0.3">
      <c r="B3" s="14" t="s">
        <v>25</v>
      </c>
      <c r="C3" s="6">
        <v>1</v>
      </c>
      <c r="D3" s="6" t="s">
        <v>21</v>
      </c>
      <c r="E3" s="6">
        <v>0</v>
      </c>
      <c r="G3" s="6">
        <v>0</v>
      </c>
      <c r="H3" s="5"/>
      <c r="I3" s="5">
        <v>0</v>
      </c>
      <c r="J3" s="5"/>
      <c r="K3" s="15" t="s">
        <v>26</v>
      </c>
      <c r="L3" s="15" t="s">
        <v>27</v>
      </c>
      <c r="M3" s="5"/>
      <c r="N3" s="16" t="s">
        <v>28</v>
      </c>
      <c r="O3" s="5"/>
      <c r="P3" s="12"/>
      <c r="Q3" s="20" t="s">
        <v>29</v>
      </c>
      <c r="R3" s="17" t="s">
        <v>30</v>
      </c>
      <c r="S3" s="17" t="s">
        <v>31</v>
      </c>
      <c r="U3" s="14" t="s">
        <v>32</v>
      </c>
    </row>
    <row r="4" spans="2:21" x14ac:dyDescent="0.3">
      <c r="B4" s="14" t="s">
        <v>33</v>
      </c>
      <c r="C4" s="6">
        <v>2</v>
      </c>
      <c r="D4" s="6" t="s">
        <v>34</v>
      </c>
      <c r="E4" s="6">
        <v>1</v>
      </c>
      <c r="G4" s="6">
        <v>1</v>
      </c>
      <c r="H4" s="5"/>
      <c r="I4" s="5">
        <v>1</v>
      </c>
      <c r="J4" s="5"/>
      <c r="K4" s="18">
        <f>((Business!I4/9+Business!J4/9+Business!K4/9+Business!L4/9+Business!M4/9+Business!O4/9+Business!N4/9+Business!P4/9+Business!Q4/9)-(Business!T4/9+Business!U4/9+Business!V4/9+Business!W4/9+Business!X4/9+Business!Z4/9+Business!Y4/9+Business!AA4/9+Business!AB4/9))*Business!G4</f>
        <v>0</v>
      </c>
      <c r="L4" s="18">
        <f t="shared" ref="L4:L39" si="0">IF(K4&lt;0,0,K4)</f>
        <v>0</v>
      </c>
      <c r="M4" s="5"/>
      <c r="N4" s="10" t="s">
        <v>21</v>
      </c>
      <c r="O4" s="11">
        <v>1</v>
      </c>
      <c r="P4" s="12"/>
      <c r="Q4" s="10">
        <f>IFERROR(VLOOKUP(Business!D4,Data!$N$4:$O$8,2),0)</f>
        <v>2</v>
      </c>
      <c r="R4" s="13">
        <f>SQRT(Business!E4*Business!F4)</f>
        <v>0</v>
      </c>
      <c r="S4" s="13">
        <f>MAX(Q4:R4)</f>
        <v>2</v>
      </c>
    </row>
    <row r="5" spans="2:21" x14ac:dyDescent="0.3">
      <c r="B5" s="14" t="s">
        <v>35</v>
      </c>
      <c r="C5" s="6">
        <v>3</v>
      </c>
      <c r="D5" s="6" t="s">
        <v>17</v>
      </c>
      <c r="E5" s="6">
        <v>2</v>
      </c>
      <c r="G5" s="6">
        <v>2</v>
      </c>
      <c r="H5" s="5"/>
      <c r="I5" s="5">
        <v>2</v>
      </c>
      <c r="J5" s="5"/>
      <c r="K5" s="18">
        <f>((Business!I5/9+Business!J5/9+Business!K5/9+Business!L5/9+Business!M5/9+Business!O5/9+Business!N5/9+Business!P5/9+Business!Q5/9)-(Business!T5/9+Business!U5/9+Business!V5/9+Business!W5/9+Business!X5/9+Business!Z5/9+Business!Y5/9+Business!AA5/9+Business!AB5/9))*Business!G5</f>
        <v>0</v>
      </c>
      <c r="L5" s="18">
        <f t="shared" si="0"/>
        <v>0</v>
      </c>
      <c r="M5" s="5"/>
      <c r="N5" s="10" t="s">
        <v>34</v>
      </c>
      <c r="O5" s="11">
        <v>2</v>
      </c>
      <c r="P5" s="12"/>
      <c r="Q5" s="10">
        <f>IFERROR(VLOOKUP(Business!D5,Data!$N$4:$O$8,2),0)</f>
        <v>0</v>
      </c>
      <c r="R5" s="13">
        <f>SQRT(Business!E5*Business!F5)</f>
        <v>0</v>
      </c>
      <c r="S5" s="13">
        <f t="shared" ref="S5:S39" si="1">MAX(Q5:R5)</f>
        <v>0</v>
      </c>
    </row>
    <row r="6" spans="2:21" x14ac:dyDescent="0.3">
      <c r="B6" s="14" t="s">
        <v>16</v>
      </c>
      <c r="C6" s="6">
        <v>4</v>
      </c>
      <c r="D6" s="6" t="s">
        <v>19</v>
      </c>
      <c r="E6" s="6">
        <v>3</v>
      </c>
      <c r="G6" s="6">
        <v>3</v>
      </c>
      <c r="I6" s="5">
        <v>3</v>
      </c>
      <c r="K6" s="18">
        <f>((Business!I6/9+Business!J6/9+Business!K6/9+Business!L6/9+Business!M6/9+Business!O6/9+Business!N6/9+Business!P6/9+Business!Q6/9)-(Business!T6/9+Business!U6/9+Business!V6/9+Business!W6/9+Business!X6/9+Business!Z6/9+Business!Y6/9+Business!AA6/9+Business!AB6/9))*Business!G6</f>
        <v>0</v>
      </c>
      <c r="L6" s="18">
        <f t="shared" si="0"/>
        <v>0</v>
      </c>
      <c r="N6" s="10" t="s">
        <v>17</v>
      </c>
      <c r="O6" s="11">
        <v>3</v>
      </c>
      <c r="Q6" s="10">
        <f>IFERROR(VLOOKUP(Business!D6,Data!$N$4:$O$8,2),0)</f>
        <v>0</v>
      </c>
      <c r="R6" s="13">
        <f>SQRT(Business!E6*Business!F6)</f>
        <v>0</v>
      </c>
      <c r="S6" s="13">
        <f t="shared" si="1"/>
        <v>0</v>
      </c>
    </row>
    <row r="7" spans="2:21" x14ac:dyDescent="0.3">
      <c r="B7" s="14" t="s">
        <v>18</v>
      </c>
      <c r="C7" s="6">
        <v>5</v>
      </c>
      <c r="D7" s="6" t="s">
        <v>36</v>
      </c>
      <c r="E7" s="6">
        <v>4</v>
      </c>
      <c r="G7" s="6">
        <v>4</v>
      </c>
      <c r="I7" s="5">
        <v>4</v>
      </c>
      <c r="K7" s="18">
        <f>((Business!I7/9+Business!J7/9+Business!K7/9+Business!L7/9+Business!M7/9+Business!O7/9+Business!N7/9+Business!P7/9+Business!Q7/9)-(Business!T7/9+Business!U7/9+Business!V7/9+Business!W7/9+Business!X7/9+Business!Z7/9+Business!Y7/9+Business!AA7/9+Business!AB7/9))*Business!G7</f>
        <v>0</v>
      </c>
      <c r="L7" s="18">
        <f t="shared" si="0"/>
        <v>0</v>
      </c>
      <c r="N7" s="10" t="s">
        <v>19</v>
      </c>
      <c r="O7" s="11">
        <v>4</v>
      </c>
      <c r="Q7" s="10">
        <f>IFERROR(VLOOKUP(Business!D7,Data!$N$4:$O$8,2),0)</f>
        <v>0</v>
      </c>
      <c r="R7" s="13">
        <f>SQRT(Business!E7*Business!F7)</f>
        <v>0</v>
      </c>
      <c r="S7" s="13">
        <f t="shared" si="1"/>
        <v>0</v>
      </c>
    </row>
    <row r="8" spans="2:21" x14ac:dyDescent="0.3">
      <c r="B8" s="14" t="s">
        <v>37</v>
      </c>
      <c r="E8" s="6">
        <v>5</v>
      </c>
      <c r="G8" s="6">
        <v>5</v>
      </c>
      <c r="I8" s="5">
        <v>5</v>
      </c>
      <c r="K8" s="18">
        <f>((Business!I8/9+Business!J8/9+Business!K8/9+Business!L8/9+Business!M8/9+Business!O8/9+Business!N8/9+Business!P8/9+Business!Q8/9)-(Business!T8/9+Business!U8/9+Business!V8/9+Business!W8/9+Business!X8/9+Business!Z8/9+Business!Y8/9+Business!AA8/9+Business!AB8/9))*Business!G8</f>
        <v>0</v>
      </c>
      <c r="L8" s="18">
        <f t="shared" si="0"/>
        <v>0</v>
      </c>
      <c r="N8" s="10" t="s">
        <v>36</v>
      </c>
      <c r="O8" s="11">
        <v>5</v>
      </c>
      <c r="Q8" s="10">
        <f>IFERROR(VLOOKUP(Business!D8,Data!$N$4:$O$8,2),0)</f>
        <v>0</v>
      </c>
      <c r="R8" s="13">
        <f>SQRT(Business!E8*Business!F8)</f>
        <v>0</v>
      </c>
      <c r="S8" s="13">
        <f t="shared" si="1"/>
        <v>0</v>
      </c>
    </row>
    <row r="9" spans="2:21" x14ac:dyDescent="0.3">
      <c r="B9" s="14" t="s">
        <v>38</v>
      </c>
      <c r="K9" s="18">
        <f>((Business!I9/9+Business!J9/9+Business!K9/9+Business!L9/9+Business!M9/9+Business!O9/9+Business!N9/9+Business!P9/9+Business!Q9/9)-(Business!T9/9+Business!U9/9+Business!V9/9+Business!W9/9+Business!X9/9+Business!Z9/9+Business!Y9/9+Business!AA9/9+Business!AB9/9))*Business!G9</f>
        <v>0</v>
      </c>
      <c r="L9" s="18">
        <f t="shared" si="0"/>
        <v>0</v>
      </c>
      <c r="O9" s="5"/>
      <c r="Q9" s="10">
        <f>IFERROR(VLOOKUP(Business!D9,Data!$N$4:$O$8,2),0)</f>
        <v>0</v>
      </c>
      <c r="R9" s="13">
        <f>SQRT(Business!E9*Business!F9)</f>
        <v>0</v>
      </c>
      <c r="S9" s="13">
        <f t="shared" si="1"/>
        <v>0</v>
      </c>
    </row>
    <row r="10" spans="2:21" x14ac:dyDescent="0.3">
      <c r="B10" s="14" t="s">
        <v>39</v>
      </c>
      <c r="K10" s="18">
        <f>((Business!I10/9+Business!J10/9+Business!K10/9+Business!L10/9+Business!M10/9+Business!O10/9+Business!N10/9+Business!P10/9+Business!Q10/9)-(Business!T10/9+Business!U10/9+Business!V10/9+Business!W10/9+Business!X10/9+Business!Z10/9+Business!Y10/9+Business!AA10/9+Business!AB10/9))*Business!G10</f>
        <v>0</v>
      </c>
      <c r="L10" s="18">
        <f t="shared" si="0"/>
        <v>0</v>
      </c>
      <c r="Q10" s="10">
        <f>IFERROR(VLOOKUP(Business!D10,Data!$N$4:$O$8,2),0)</f>
        <v>0</v>
      </c>
      <c r="R10" s="13">
        <f>SQRT(Business!E10*Business!F10)</f>
        <v>0</v>
      </c>
      <c r="S10" s="13">
        <f t="shared" si="1"/>
        <v>0</v>
      </c>
    </row>
    <row r="11" spans="2:21" x14ac:dyDescent="0.3">
      <c r="B11" s="14" t="s">
        <v>40</v>
      </c>
      <c r="K11" s="18">
        <f>((Business!I11/9+Business!J11/9+Business!K11/9+Business!L11/9+Business!M11/9+Business!O11/9+Business!N11/9+Business!P11/9+Business!Q11/9)-(Business!T11/9+Business!U11/9+Business!V11/9+Business!W11/9+Business!X11/9+Business!Z11/9+Business!Y11/9+Business!AA11/9+Business!AB11/9))*Business!G11</f>
        <v>0</v>
      </c>
      <c r="L11" s="18">
        <f t="shared" si="0"/>
        <v>0</v>
      </c>
      <c r="Q11" s="10">
        <f>IFERROR(VLOOKUP(Business!D11,Data!$N$4:$O$8,2),0)</f>
        <v>0</v>
      </c>
      <c r="R11" s="13">
        <f>SQRT(Business!E11*Business!F11)</f>
        <v>0</v>
      </c>
      <c r="S11" s="13">
        <f t="shared" si="1"/>
        <v>0</v>
      </c>
    </row>
    <row r="12" spans="2:21" x14ac:dyDescent="0.3">
      <c r="B12" s="14" t="s">
        <v>41</v>
      </c>
      <c r="K12" s="18">
        <f>((Business!I12/9+Business!J12/9+Business!K12/9+Business!L12/9+Business!M12/9+Business!O12/9+Business!N12/9+Business!P12/9+Business!Q12/9)-(Business!T12/9+Business!U12/9+Business!V12/9+Business!W12/9+Business!X12/9+Business!Z12/9+Business!Y12/9+Business!AA12/9+Business!AB12/9))*Business!G12</f>
        <v>0</v>
      </c>
      <c r="L12" s="18">
        <f t="shared" si="0"/>
        <v>0</v>
      </c>
      <c r="Q12" s="10">
        <f>IFERROR(VLOOKUP(Business!D12,Data!$N$4:$O$8,2),0)</f>
        <v>0</v>
      </c>
      <c r="R12" s="13">
        <f>SQRT(Business!E12*Business!F12)</f>
        <v>0</v>
      </c>
      <c r="S12" s="13">
        <f t="shared" si="1"/>
        <v>0</v>
      </c>
    </row>
    <row r="13" spans="2:21" x14ac:dyDescent="0.3">
      <c r="B13" s="14" t="s">
        <v>42</v>
      </c>
      <c r="K13" s="18">
        <f>((Business!I13/9+Business!J13/9+Business!K13/9+Business!L13/9+Business!M13/9+Business!O13/9+Business!N13/9+Business!P13/9+Business!Q13/9)-(Business!T13/9+Business!U13/9+Business!V13/9+Business!W13/9+Business!X13/9+Business!Z13/9+Business!Y13/9+Business!AA13/9+Business!AB13/9))*Business!G13</f>
        <v>0</v>
      </c>
      <c r="L13" s="18">
        <f t="shared" si="0"/>
        <v>0</v>
      </c>
      <c r="Q13" s="10">
        <f>IFERROR(VLOOKUP(Business!D13,Data!$N$4:$O$8,2),0)</f>
        <v>0</v>
      </c>
      <c r="R13" s="13">
        <f>SQRT(Business!E13*Business!F13)</f>
        <v>0</v>
      </c>
      <c r="S13" s="13">
        <f t="shared" si="1"/>
        <v>0</v>
      </c>
    </row>
    <row r="14" spans="2:21" x14ac:dyDescent="0.3">
      <c r="B14" s="14" t="s">
        <v>43</v>
      </c>
      <c r="K14" s="18">
        <f>((Business!I14/9+Business!J14/9+Business!K14/9+Business!L14/9+Business!M14/9+Business!O14/9+Business!N14/9+Business!P14/9+Business!Q14/9)-(Business!T14/9+Business!U14/9+Business!V14/9+Business!W14/9+Business!X14/9+Business!Z14/9+Business!Y14/9+Business!AA14/9+Business!AB14/9))*Business!G14</f>
        <v>0</v>
      </c>
      <c r="L14" s="18">
        <f t="shared" si="0"/>
        <v>0</v>
      </c>
      <c r="Q14" s="10">
        <f>IFERROR(VLOOKUP(Business!D14,Data!$N$4:$O$8,2),0)</f>
        <v>0</v>
      </c>
      <c r="R14" s="13">
        <f>SQRT(Business!E14*Business!F14)</f>
        <v>0</v>
      </c>
      <c r="S14" s="13">
        <f t="shared" si="1"/>
        <v>0</v>
      </c>
    </row>
    <row r="15" spans="2:21" x14ac:dyDescent="0.3">
      <c r="B15" s="14" t="s">
        <v>44</v>
      </c>
      <c r="K15" s="18">
        <f>((Business!I15/9+Business!J15/9+Business!K15/9+Business!L15/9+Business!M15/9+Business!O15/9+Business!N15/9+Business!P15/9+Business!Q15/9)-(Business!T15/9+Business!U15/9+Business!V15/9+Business!W15/9+Business!X15/9+Business!Z15/9+Business!Y15/9+Business!AA15/9+Business!AB15/9))*Business!G15</f>
        <v>0</v>
      </c>
      <c r="L15" s="18">
        <f t="shared" si="0"/>
        <v>0</v>
      </c>
      <c r="Q15" s="10">
        <f>IFERROR(VLOOKUP(Business!D15,Data!$N$4:$O$8,2),0)</f>
        <v>0</v>
      </c>
      <c r="R15" s="13">
        <f>SQRT(Business!E15*Business!F15)</f>
        <v>0</v>
      </c>
      <c r="S15" s="13">
        <f t="shared" si="1"/>
        <v>0</v>
      </c>
    </row>
    <row r="16" spans="2:21" x14ac:dyDescent="0.3">
      <c r="B16" s="14" t="s">
        <v>45</v>
      </c>
      <c r="K16" s="18">
        <f>((Business!I16/9+Business!J16/9+Business!K16/9+Business!L16/9+Business!M16/9+Business!O16/9+Business!N16/9+Business!P16/9+Business!Q16/9)-(Business!T16/9+Business!U16/9+Business!V16/9+Business!W16/9+Business!X16/9+Business!Z16/9+Business!Y16/9+Business!AA16/9+Business!AB16/9))*Business!G16</f>
        <v>0</v>
      </c>
      <c r="L16" s="18">
        <f t="shared" si="0"/>
        <v>0</v>
      </c>
      <c r="Q16" s="10">
        <f>IFERROR(VLOOKUP(Business!D16,Data!$N$4:$O$8,2),0)</f>
        <v>0</v>
      </c>
      <c r="R16" s="13">
        <f>SQRT(Business!E16*Business!F16)</f>
        <v>0</v>
      </c>
      <c r="S16" s="13">
        <f t="shared" si="1"/>
        <v>0</v>
      </c>
    </row>
    <row r="17" spans="2:19" x14ac:dyDescent="0.3">
      <c r="B17" s="14" t="s">
        <v>46</v>
      </c>
      <c r="K17" s="18">
        <f>((Business!I17/9+Business!J17/9+Business!K17/9+Business!L17/9+Business!M17/9+Business!O17/9+Business!N17/9+Business!P17/9+Business!Q17/9)-(Business!T17/9+Business!U17/9+Business!V17/9+Business!W17/9+Business!X17/9+Business!Z17/9+Business!Y17/9+Business!AA17/9+Business!AB17/9))*Business!G17</f>
        <v>0</v>
      </c>
      <c r="L17" s="18">
        <f t="shared" si="0"/>
        <v>0</v>
      </c>
      <c r="Q17" s="10">
        <f>IFERROR(VLOOKUP(Business!D17,Data!$N$4:$O$8,2),0)</f>
        <v>0</v>
      </c>
      <c r="R17" s="13">
        <f>SQRT(Business!E17*Business!F17)</f>
        <v>0</v>
      </c>
      <c r="S17" s="13">
        <f t="shared" si="1"/>
        <v>0</v>
      </c>
    </row>
    <row r="18" spans="2:19" x14ac:dyDescent="0.3">
      <c r="B18" s="14" t="s">
        <v>47</v>
      </c>
      <c r="K18" s="18">
        <f>((Business!I18/9+Business!J18/9+Business!K18/9+Business!L18/9+Business!M18/9+Business!O18/9+Business!N18/9+Business!P18/9+Business!Q18/9)-(Business!T18/9+Business!U18/9+Business!V18/9+Business!W18/9+Business!X18/9+Business!Z18/9+Business!Y18/9+Business!AA18/9+Business!AB18/9))*Business!G18</f>
        <v>0</v>
      </c>
      <c r="L18" s="18">
        <f t="shared" si="0"/>
        <v>0</v>
      </c>
      <c r="Q18" s="10">
        <f>IFERROR(VLOOKUP(Business!D18,Data!$N$4:$O$8,2),0)</f>
        <v>0</v>
      </c>
      <c r="R18" s="13">
        <f>SQRT(Business!E18*Business!F18)</f>
        <v>0</v>
      </c>
      <c r="S18" s="13">
        <f t="shared" si="1"/>
        <v>0</v>
      </c>
    </row>
    <row r="19" spans="2:19" x14ac:dyDescent="0.3">
      <c r="B19" s="14" t="s">
        <v>48</v>
      </c>
      <c r="K19" s="18">
        <f>((Business!I19/9+Business!J19/9+Business!K19/9+Business!L19/9+Business!M19/9+Business!O19/9+Business!N19/9+Business!P19/9+Business!Q19/9)-(Business!T19/9+Business!U19/9+Business!V19/9+Business!W19/9+Business!X19/9+Business!Z19/9+Business!Y19/9+Business!AA19/9+Business!AB19/9))*Business!G19</f>
        <v>0</v>
      </c>
      <c r="L19" s="18">
        <f t="shared" si="0"/>
        <v>0</v>
      </c>
      <c r="Q19" s="10">
        <f>IFERROR(VLOOKUP(Business!D19,Data!$N$4:$O$8,2),0)</f>
        <v>0</v>
      </c>
      <c r="R19" s="13">
        <f>SQRT(Business!E19*Business!F19)</f>
        <v>0</v>
      </c>
      <c r="S19" s="13">
        <f t="shared" si="1"/>
        <v>0</v>
      </c>
    </row>
    <row r="20" spans="2:19" x14ac:dyDescent="0.3">
      <c r="B20" s="14" t="s">
        <v>20</v>
      </c>
      <c r="K20" s="18">
        <f>((Business!I20/9+Business!J20/9+Business!K20/9+Business!L20/9+Business!M20/9+Business!O20/9+Business!N20/9+Business!P20/9+Business!Q20/9)-(Business!T20/9+Business!U20/9+Business!V20/9+Business!W20/9+Business!X20/9+Business!Z20/9+Business!Y20/9+Business!AA20/9+Business!AB20/9))*Business!G20</f>
        <v>0</v>
      </c>
      <c r="L20" s="18">
        <f t="shared" si="0"/>
        <v>0</v>
      </c>
      <c r="Q20" s="10">
        <f>IFERROR(VLOOKUP(Business!D20,Data!$N$4:$O$8,2),0)</f>
        <v>0</v>
      </c>
      <c r="R20" s="13">
        <f>SQRT(Business!E20*Business!F20)</f>
        <v>0</v>
      </c>
      <c r="S20" s="13">
        <f t="shared" si="1"/>
        <v>0</v>
      </c>
    </row>
    <row r="21" spans="2:19" x14ac:dyDescent="0.3">
      <c r="B21" s="14" t="s">
        <v>49</v>
      </c>
      <c r="K21" s="18">
        <f>((Business!I21/9+Business!J21/9+Business!K21/9+Business!L21/9+Business!M21/9+Business!O21/9+Business!N21/9+Business!P21/9+Business!Q21/9)-(Business!T21/9+Business!U21/9+Business!V21/9+Business!W21/9+Business!X21/9+Business!Z21/9+Business!Y21/9+Business!AA21/9+Business!AB21/9))*Business!G21</f>
        <v>0</v>
      </c>
      <c r="L21" s="18">
        <f t="shared" si="0"/>
        <v>0</v>
      </c>
      <c r="Q21" s="10">
        <f>IFERROR(VLOOKUP(Business!D21,Data!$N$4:$O$8,2),0)</f>
        <v>0</v>
      </c>
      <c r="R21" s="13">
        <f>SQRT(Business!E21*Business!F21)</f>
        <v>0</v>
      </c>
      <c r="S21" s="13">
        <f t="shared" si="1"/>
        <v>0</v>
      </c>
    </row>
    <row r="22" spans="2:19" x14ac:dyDescent="0.3">
      <c r="B22" s="14" t="s">
        <v>50</v>
      </c>
      <c r="K22" s="18">
        <f>((Business!I22/9+Business!J22/9+Business!K22/9+Business!L22/9+Business!M22/9+Business!O22/9+Business!N22/9+Business!P22/9+Business!Q22/9)-(Business!T22/9+Business!U22/9+Business!V22/9+Business!W22/9+Business!X22/9+Business!Z22/9+Business!Y22/9+Business!AA22/9+Business!AB22/9))*Business!G22</f>
        <v>0</v>
      </c>
      <c r="L22" s="18">
        <f t="shared" si="0"/>
        <v>0</v>
      </c>
      <c r="Q22" s="10">
        <f>IFERROR(VLOOKUP(Business!D22,Data!$N$4:$O$8,2),0)</f>
        <v>0</v>
      </c>
      <c r="R22" s="13">
        <f>SQRT(Business!E22*Business!F22)</f>
        <v>0</v>
      </c>
      <c r="S22" s="13">
        <f t="shared" si="1"/>
        <v>0</v>
      </c>
    </row>
    <row r="23" spans="2:19" x14ac:dyDescent="0.3">
      <c r="B23" s="14" t="s">
        <v>51</v>
      </c>
      <c r="K23" s="18">
        <f>((Business!I23/9+Business!J23/9+Business!K23/9+Business!L23/9+Business!M23/9+Business!O23/9+Business!N23/9+Business!P23/9+Business!Q23/9)-(Business!T23/9+Business!U23/9+Business!V23/9+Business!W23/9+Business!X23/9+Business!Z23/9+Business!Y23/9+Business!AA23/9+Business!AB23/9))*Business!G23</f>
        <v>0</v>
      </c>
      <c r="L23" s="18">
        <f t="shared" si="0"/>
        <v>0</v>
      </c>
      <c r="Q23" s="10">
        <f>IFERROR(VLOOKUP(Business!D23,Data!$N$4:$O$8,2),0)</f>
        <v>0</v>
      </c>
      <c r="R23" s="13">
        <f>SQRT(Business!E23*Business!F23)</f>
        <v>0</v>
      </c>
      <c r="S23" s="13">
        <f t="shared" si="1"/>
        <v>0</v>
      </c>
    </row>
    <row r="24" spans="2:19" x14ac:dyDescent="0.3">
      <c r="B24" s="14" t="s">
        <v>52</v>
      </c>
      <c r="K24" s="18">
        <f>((Business!I24/9+Business!J24/9+Business!K24/9+Business!L24/9+Business!M24/9+Business!O24/9+Business!N24/9+Business!P24/9+Business!Q24/9)-(Business!T24/9+Business!U24/9+Business!V24/9+Business!W24/9+Business!X24/9+Business!Z24/9+Business!Y24/9+Business!AA24/9+Business!AB24/9))*Business!G24</f>
        <v>0</v>
      </c>
      <c r="L24" s="18">
        <f t="shared" si="0"/>
        <v>0</v>
      </c>
      <c r="Q24" s="10">
        <f>IFERROR(VLOOKUP(Business!D24,Data!$N$4:$O$8,2),0)</f>
        <v>0</v>
      </c>
      <c r="R24" s="13">
        <f>SQRT(Business!E24*Business!F24)</f>
        <v>0</v>
      </c>
      <c r="S24" s="13">
        <f t="shared" si="1"/>
        <v>0</v>
      </c>
    </row>
    <row r="25" spans="2:19" x14ac:dyDescent="0.3">
      <c r="B25" s="14" t="s">
        <v>53</v>
      </c>
      <c r="K25" s="18">
        <f>((Business!I25/9+Business!J25/9+Business!K25/9+Business!L25/9+Business!M25/9+Business!O25/9+Business!N25/9+Business!P25/9+Business!Q25/9)-(Business!T25/9+Business!U25/9+Business!V25/9+Business!W25/9+Business!X25/9+Business!Z25/9+Business!Y25/9+Business!AA25/9+Business!AB25/9))*Business!G25</f>
        <v>0</v>
      </c>
      <c r="L25" s="18">
        <f t="shared" si="0"/>
        <v>0</v>
      </c>
      <c r="Q25" s="10">
        <f>IFERROR(VLOOKUP(Business!D25,Data!$N$4:$O$8,2),0)</f>
        <v>0</v>
      </c>
      <c r="R25" s="13">
        <f>SQRT(Business!E25*Business!F25)</f>
        <v>0</v>
      </c>
      <c r="S25" s="13">
        <f t="shared" si="1"/>
        <v>0</v>
      </c>
    </row>
    <row r="26" spans="2:19" x14ac:dyDescent="0.3">
      <c r="B26" s="14" t="s">
        <v>54</v>
      </c>
      <c r="K26" s="18">
        <f>((Business!I26/9+Business!J26/9+Business!K26/9+Business!L26/9+Business!M26/9+Business!O26/9+Business!N26/9+Business!P26/9+Business!Q26/9)-(Business!T26/9+Business!U26/9+Business!V26/9+Business!W26/9+Business!X26/9+Business!Z26/9+Business!Y26/9+Business!AA26/9+Business!AB26/9))*Business!G26</f>
        <v>0</v>
      </c>
      <c r="L26" s="18">
        <f t="shared" si="0"/>
        <v>0</v>
      </c>
      <c r="Q26" s="10">
        <f>IFERROR(VLOOKUP(Business!D26,Data!$N$4:$O$8,2),0)</f>
        <v>0</v>
      </c>
      <c r="R26" s="13">
        <f>SQRT(Business!E26*Business!F26)</f>
        <v>0</v>
      </c>
      <c r="S26" s="13">
        <f t="shared" si="1"/>
        <v>0</v>
      </c>
    </row>
    <row r="27" spans="2:19" x14ac:dyDescent="0.3">
      <c r="B27" s="14" t="s">
        <v>55</v>
      </c>
      <c r="K27" s="18">
        <f>((Business!I27/9+Business!J27/9+Business!K27/9+Business!L27/9+Business!M27/9+Business!O27/9+Business!N27/9+Business!P27/9+Business!Q27/9)-(Business!T27/9+Business!U27/9+Business!V27/9+Business!W27/9+Business!X27/9+Business!Z27/9+Business!Y27/9+Business!AA27/9+Business!AB27/9))*Business!G27</f>
        <v>0</v>
      </c>
      <c r="L27" s="18">
        <f t="shared" si="0"/>
        <v>0</v>
      </c>
      <c r="Q27" s="10">
        <f>IFERROR(VLOOKUP(Business!D27,Data!$N$4:$O$8,2),0)</f>
        <v>0</v>
      </c>
      <c r="R27" s="13">
        <f>SQRT(Business!E27*Business!F27)</f>
        <v>0</v>
      </c>
      <c r="S27" s="13">
        <f t="shared" si="1"/>
        <v>0</v>
      </c>
    </row>
    <row r="28" spans="2:19" x14ac:dyDescent="0.3">
      <c r="B28" s="14" t="s">
        <v>56</v>
      </c>
      <c r="K28" s="18">
        <f>((Business!I28/9+Business!J28/9+Business!K28/9+Business!L28/9+Business!M28/9+Business!O28/9+Business!N28/9+Business!P28/9+Business!Q28/9)-(Business!T28/9+Business!U28/9+Business!V28/9+Business!W28/9+Business!X28/9+Business!Z28/9+Business!Y28/9+Business!AA28/9+Business!AB28/9))*Business!G28</f>
        <v>0</v>
      </c>
      <c r="L28" s="18">
        <f t="shared" si="0"/>
        <v>0</v>
      </c>
      <c r="Q28" s="10">
        <f>IFERROR(VLOOKUP(Business!D28,Data!$N$4:$O$8,2),0)</f>
        <v>0</v>
      </c>
      <c r="R28" s="13">
        <f>SQRT(Business!E28*Business!F28)</f>
        <v>0</v>
      </c>
      <c r="S28" s="13">
        <f t="shared" si="1"/>
        <v>0</v>
      </c>
    </row>
    <row r="29" spans="2:19" x14ac:dyDescent="0.3">
      <c r="B29" s="14" t="s">
        <v>57</v>
      </c>
      <c r="K29" s="18">
        <f>((Business!I29/9+Business!J29/9+Business!K29/9+Business!L29/9+Business!M29/9+Business!O29/9+Business!N29/9+Business!P29/9+Business!Q29/9)-(Business!T29/9+Business!U29/9+Business!V29/9+Business!W29/9+Business!X29/9+Business!Z29/9+Business!Y29/9+Business!AA29/9+Business!AB29/9))*Business!G29</f>
        <v>0</v>
      </c>
      <c r="L29" s="18">
        <f t="shared" si="0"/>
        <v>0</v>
      </c>
      <c r="Q29" s="10">
        <f>IFERROR(VLOOKUP(Business!D29,Data!$N$4:$O$8,2),0)</f>
        <v>0</v>
      </c>
      <c r="R29" s="13">
        <f>SQRT(Business!E29*Business!F29)</f>
        <v>0</v>
      </c>
      <c r="S29" s="13">
        <f t="shared" si="1"/>
        <v>0</v>
      </c>
    </row>
    <row r="30" spans="2:19" x14ac:dyDescent="0.3">
      <c r="B30" s="14" t="s">
        <v>58</v>
      </c>
      <c r="K30" s="18">
        <f>((Business!I30/9+Business!J30/9+Business!K30/9+Business!L30/9+Business!M30/9+Business!O30/9+Business!N30/9+Business!P30/9+Business!Q30/9)-(Business!T30/9+Business!U30/9+Business!V30/9+Business!W30/9+Business!X30/9+Business!Z30/9+Business!Y30/9+Business!AA30/9+Business!AB30/9))*Business!G30</f>
        <v>0</v>
      </c>
      <c r="L30" s="18">
        <f t="shared" si="0"/>
        <v>0</v>
      </c>
      <c r="Q30" s="10">
        <f>IFERROR(VLOOKUP(Business!D30,Data!$N$4:$O$8,2),0)</f>
        <v>0</v>
      </c>
      <c r="R30" s="13">
        <f>SQRT(Business!E30*Business!F30)</f>
        <v>0</v>
      </c>
      <c r="S30" s="13">
        <f t="shared" si="1"/>
        <v>0</v>
      </c>
    </row>
    <row r="31" spans="2:19" x14ac:dyDescent="0.3">
      <c r="B31" s="14" t="s">
        <v>59</v>
      </c>
      <c r="K31" s="18">
        <f>((Business!I31/9+Business!J31/9+Business!K31/9+Business!L31/9+Business!M31/9+Business!O31/9+Business!N31/9+Business!P31/9+Business!Q31/9)-(Business!T31/9+Business!U31/9+Business!V31/9+Business!W31/9+Business!X31/9+Business!Z31/9+Business!Y31/9+Business!AA31/9+Business!AB31/9))*Business!G31</f>
        <v>0</v>
      </c>
      <c r="L31" s="18">
        <f t="shared" si="0"/>
        <v>0</v>
      </c>
      <c r="Q31" s="10">
        <f>IFERROR(VLOOKUP(Business!D31,Data!$N$4:$O$8,2),0)</f>
        <v>0</v>
      </c>
      <c r="R31" s="13">
        <f>SQRT(Business!E31*Business!F31)</f>
        <v>0</v>
      </c>
      <c r="S31" s="13">
        <f t="shared" si="1"/>
        <v>0</v>
      </c>
    </row>
    <row r="32" spans="2:19" x14ac:dyDescent="0.3">
      <c r="B32" s="14" t="s">
        <v>60</v>
      </c>
      <c r="K32" s="18">
        <f>((Business!I32/9+Business!J32/9+Business!K32/9+Business!L32/9+Business!M32/9+Business!O32/9+Business!N32/9+Business!P32/9+Business!Q32/9)-(Business!T32/9+Business!U32/9+Business!V32/9+Business!W32/9+Business!X32/9+Business!Z32/9+Business!Y32/9+Business!AA32/9+Business!AB32/9))*Business!G32</f>
        <v>0</v>
      </c>
      <c r="L32" s="18">
        <f t="shared" si="0"/>
        <v>0</v>
      </c>
      <c r="Q32" s="10">
        <f>IFERROR(VLOOKUP(Business!D32,Data!$N$4:$O$8,2),0)</f>
        <v>0</v>
      </c>
      <c r="R32" s="13">
        <f>SQRT(Business!E32*Business!F32)</f>
        <v>0</v>
      </c>
      <c r="S32" s="13">
        <f t="shared" si="1"/>
        <v>0</v>
      </c>
    </row>
    <row r="33" spans="2:19" x14ac:dyDescent="0.3">
      <c r="B33" s="14" t="s">
        <v>61</v>
      </c>
      <c r="K33" s="18">
        <f>((Business!I33/9+Business!J33/9+Business!K33/9+Business!L33/9+Business!M33/9+Business!O33/9+Business!N33/9+Business!P33/9+Business!Q33/9)-(Business!T33/9+Business!U33/9+Business!V33/9+Business!W33/9+Business!X33/9+Business!Z33/9+Business!Y33/9+Business!AA33/9+Business!AB33/9))*Business!G33</f>
        <v>0</v>
      </c>
      <c r="L33" s="18">
        <f t="shared" si="0"/>
        <v>0</v>
      </c>
      <c r="Q33" s="10">
        <f>IFERROR(VLOOKUP(Business!D33,Data!$N$4:$O$8,2),0)</f>
        <v>0</v>
      </c>
      <c r="R33" s="13">
        <f>SQRT(Business!E33*Business!F33)</f>
        <v>0</v>
      </c>
      <c r="S33" s="13">
        <f t="shared" si="1"/>
        <v>0</v>
      </c>
    </row>
    <row r="34" spans="2:19" x14ac:dyDescent="0.3">
      <c r="B34" s="14" t="s">
        <v>62</v>
      </c>
      <c r="K34" s="18">
        <f>((Business!I34/9+Business!J34/9+Business!K34/9+Business!L34/9+Business!M34/9+Business!O34/9+Business!N34/9+Business!P34/9+Business!Q34/9)-(Business!T34/9+Business!U34/9+Business!V34/9+Business!W34/9+Business!X34/9+Business!Z34/9+Business!Y34/9+Business!AA34/9+Business!AB34/9))*Business!G34</f>
        <v>0</v>
      </c>
      <c r="L34" s="18">
        <f t="shared" si="0"/>
        <v>0</v>
      </c>
      <c r="Q34" s="10">
        <f>IFERROR(VLOOKUP(Business!D34,Data!$N$4:$O$8,2),0)</f>
        <v>0</v>
      </c>
      <c r="R34" s="13">
        <f>SQRT(Business!E34*Business!F34)</f>
        <v>0</v>
      </c>
      <c r="S34" s="13">
        <f t="shared" si="1"/>
        <v>0</v>
      </c>
    </row>
    <row r="35" spans="2:19" x14ac:dyDescent="0.3">
      <c r="B35" s="14" t="s">
        <v>63</v>
      </c>
      <c r="K35" s="18">
        <f>((Business!I35/9+Business!J35/9+Business!K35/9+Business!L35/9+Business!M35/9+Business!O35/9+Business!N35/9+Business!P35/9+Business!Q35/9)-(Business!T35/9+Business!U35/9+Business!V35/9+Business!W35/9+Business!X35/9+Business!Z35/9+Business!Y35/9+Business!AA35/9+Business!AB35/9))*Business!G35</f>
        <v>0</v>
      </c>
      <c r="L35" s="18">
        <f t="shared" si="0"/>
        <v>0</v>
      </c>
      <c r="Q35" s="10">
        <f>IFERROR(VLOOKUP(Business!D35,Data!$N$4:$O$8,2),0)</f>
        <v>0</v>
      </c>
      <c r="R35" s="13">
        <f>SQRT(Business!E35*Business!F35)</f>
        <v>0</v>
      </c>
      <c r="S35" s="13">
        <f t="shared" si="1"/>
        <v>0</v>
      </c>
    </row>
    <row r="36" spans="2:19" x14ac:dyDescent="0.3">
      <c r="B36" s="14" t="s">
        <v>64</v>
      </c>
      <c r="K36" s="18">
        <f>((Business!I36/9+Business!J36/9+Business!K36/9+Business!L36/9+Business!M36/9+Business!O36/9+Business!N36/9+Business!P36/9+Business!Q36/9)-(Business!T36/9+Business!U36/9+Business!V36/9+Business!W36/9+Business!X36/9+Business!Z36/9+Business!Y36/9+Business!AA36/9+Business!AB36/9))*Business!G36</f>
        <v>0</v>
      </c>
      <c r="L36" s="18">
        <f t="shared" si="0"/>
        <v>0</v>
      </c>
      <c r="Q36" s="10">
        <f>IFERROR(VLOOKUP(Business!D36,Data!$N$4:$O$8,2),0)</f>
        <v>0</v>
      </c>
      <c r="R36" s="13">
        <f>SQRT(Business!E36*Business!F36)</f>
        <v>0</v>
      </c>
      <c r="S36" s="13">
        <f t="shared" si="1"/>
        <v>0</v>
      </c>
    </row>
    <row r="37" spans="2:19" x14ac:dyDescent="0.3">
      <c r="B37" s="14" t="s">
        <v>65</v>
      </c>
      <c r="K37" s="18">
        <f>((Business!I37/9+Business!J37/9+Business!K37/9+Business!L37/9+Business!M37/9+Business!O37/9+Business!N37/9+Business!P37/9+Business!Q37/9)-(Business!T37/9+Business!U37/9+Business!V37/9+Business!W37/9+Business!X37/9+Business!Z37/9+Business!Y37/9+Business!AA37/9+Business!AB37/9))*Business!G37</f>
        <v>0</v>
      </c>
      <c r="L37" s="18">
        <f t="shared" si="0"/>
        <v>0</v>
      </c>
      <c r="Q37" s="10">
        <f>IFERROR(VLOOKUP(Business!D37,Data!$N$4:$O$8,2),0)</f>
        <v>0</v>
      </c>
      <c r="R37" s="13">
        <f>SQRT(Business!E37*Business!F37)</f>
        <v>0</v>
      </c>
      <c r="S37" s="13">
        <f t="shared" si="1"/>
        <v>0</v>
      </c>
    </row>
    <row r="38" spans="2:19" x14ac:dyDescent="0.3">
      <c r="B38" s="14" t="s">
        <v>66</v>
      </c>
      <c r="K38" s="18">
        <f>((Business!I38/9+Business!J38/9+Business!K38/9+Business!L38/9+Business!M38/9+Business!O38/9+Business!N38/9+Business!P38/9+Business!Q38/9)-(Business!T38/9+Business!U38/9+Business!V38/9+Business!W38/9+Business!X38/9+Business!Z38/9+Business!Y38/9+Business!AA38/9+Business!AB38/9))*Business!G38</f>
        <v>0</v>
      </c>
      <c r="L38" s="18">
        <f t="shared" si="0"/>
        <v>0</v>
      </c>
      <c r="Q38" s="10">
        <f>IFERROR(VLOOKUP(Business!D38,Data!$N$4:$O$8,2),0)</f>
        <v>0</v>
      </c>
      <c r="R38" s="13">
        <f>SQRT(Business!E38*Business!F38)</f>
        <v>0</v>
      </c>
      <c r="S38" s="13">
        <f t="shared" si="1"/>
        <v>0</v>
      </c>
    </row>
    <row r="39" spans="2:19" x14ac:dyDescent="0.3">
      <c r="K39" s="18">
        <f>((Business!I39/9+Business!J39/9+Business!K39/9+Business!L39/9+Business!M39/9+Business!O39/9+Business!N39/9+Business!P39/9+Business!Q39/9)-(Business!T39/9+Business!U39/9+Business!V39/9+Business!W39/9+Business!X39/9+Business!Z39/9+Business!Y39/9+Business!AA39/9+Business!AB39/9))*Business!G39</f>
        <v>0</v>
      </c>
      <c r="L39" s="18">
        <f t="shared" si="0"/>
        <v>0</v>
      </c>
      <c r="Q39" s="10">
        <f>IFERROR(VLOOKUP(Business!D39,Data!$N$4:$O$8,2),0)</f>
        <v>0</v>
      </c>
      <c r="R39" s="13">
        <f>SQRT(Business!E39*Business!F39)</f>
        <v>0</v>
      </c>
      <c r="S39" s="13">
        <f t="shared" si="1"/>
        <v>0</v>
      </c>
    </row>
  </sheetData>
  <sheetProtection algorithmName="SHA-512" hashValue="gkLYSaWCJYWXvo0fBl1Fl+YAQLRGbgYFQX9nY+CFgQhfTELFLmQ9BRQJQUeqn+wMCAS2JJapwKcXuoz/wXvQlQ==" saltValue="EuCgOByvDJ083Vu4NRg84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4BEB00DB5CE4ABCB9E02D5926AC1A" ma:contentTypeVersion="14" ma:contentTypeDescription="Create a new document." ma:contentTypeScope="" ma:versionID="81ddbaf17976895c7379774a4a66e7eb">
  <xsd:schema xmlns:xsd="http://www.w3.org/2001/XMLSchema" xmlns:xs="http://www.w3.org/2001/XMLSchema" xmlns:p="http://schemas.microsoft.com/office/2006/metadata/properties" xmlns:ns2="e5e2761d-2c2c-49ae-9a9a-5a9a82c25ffc" xmlns:ns3="e931b735-c52d-4500-810d-8edb6b65ba7b" targetNamespace="http://schemas.microsoft.com/office/2006/metadata/properties" ma:root="true" ma:fieldsID="2777e4bc47d1ab698bdf9656000183e8" ns2:_="" ns3:_="">
    <xsd:import namespace="e5e2761d-2c2c-49ae-9a9a-5a9a82c25ffc"/>
    <xsd:import namespace="e931b735-c52d-4500-810d-8edb6b65ba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761d-2c2c-49ae-9a9a-5a9a82c25f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922fb29-a4a7-4c81-9fef-494de1bd85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1b735-c52d-4500-810d-8edb6b65b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630e917-228d-40c8-9232-b44b955fa8a2}" ma:internalName="TaxCatchAll" ma:showField="CatchAllData" ma:web="e931b735-c52d-4500-810d-8edb6b65ba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e2761d-2c2c-49ae-9a9a-5a9a82c25ffc">
      <Terms xmlns="http://schemas.microsoft.com/office/infopath/2007/PartnerControls"/>
    </lcf76f155ced4ddcb4097134ff3c332f>
    <TaxCatchAll xmlns="e931b735-c52d-4500-810d-8edb6b65ba7b" xsi:nil="true"/>
  </documentManagement>
</p:properties>
</file>

<file path=customXml/itemProps1.xml><?xml version="1.0" encoding="utf-8"?>
<ds:datastoreItem xmlns:ds="http://schemas.openxmlformats.org/officeDocument/2006/customXml" ds:itemID="{9E68196B-3231-4CBE-B485-36332504B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8E2BC7-9D64-413D-837D-B66E8CDE8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e2761d-2c2c-49ae-9a9a-5a9a82c25ffc"/>
    <ds:schemaRef ds:uri="e931b735-c52d-4500-810d-8edb6b65b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5D824C-F1F4-4244-B8C6-0C6420ADE3A0}">
  <ds:schemaRefs>
    <ds:schemaRef ds:uri="http://schemas.microsoft.com/office/2006/metadata/properties"/>
    <ds:schemaRef ds:uri="http://schemas.microsoft.com/office/infopath/2007/PartnerControls"/>
    <ds:schemaRef ds:uri="e5e2761d-2c2c-49ae-9a9a-5a9a82c25ffc"/>
    <ds:schemaRef ds:uri="e931b735-c52d-4500-810d-8edb6b65ba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</vt:lpstr>
      <vt:lpstr>Risk Reduction Form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Wickes</dc:creator>
  <cp:keywords/>
  <dc:description/>
  <cp:lastModifiedBy>Robert Campbell</cp:lastModifiedBy>
  <cp:revision/>
  <dcterms:created xsi:type="dcterms:W3CDTF">2015-06-05T18:17:20Z</dcterms:created>
  <dcterms:modified xsi:type="dcterms:W3CDTF">2023-02-06T12:58:49Z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6de413-b61d-4d73-b068-8e3078acec17_Enabled">
    <vt:lpwstr>true</vt:lpwstr>
  </property>
  <property fmtid="{D5CDD505-2E9C-101B-9397-08002B2CF9AE}" pid="3" name="MSIP_Label_106de413-b61d-4d73-b068-8e3078acec17_SetDate">
    <vt:lpwstr>2022-01-04T19:49:54Z</vt:lpwstr>
  </property>
  <property fmtid="{D5CDD505-2E9C-101B-9397-08002B2CF9AE}" pid="4" name="MSIP_Label_106de413-b61d-4d73-b068-8e3078acec17_Method">
    <vt:lpwstr>Privileged</vt:lpwstr>
  </property>
  <property fmtid="{D5CDD505-2E9C-101B-9397-08002B2CF9AE}" pid="5" name="MSIP_Label_106de413-b61d-4d73-b068-8e3078acec17_Name">
    <vt:lpwstr>Public</vt:lpwstr>
  </property>
  <property fmtid="{D5CDD505-2E9C-101B-9397-08002B2CF9AE}" pid="6" name="MSIP_Label_106de413-b61d-4d73-b068-8e3078acec17_SiteId">
    <vt:lpwstr>b56e5b23-5e19-46c3-ba03-f9a2a0b2b207</vt:lpwstr>
  </property>
  <property fmtid="{D5CDD505-2E9C-101B-9397-08002B2CF9AE}" pid="7" name="MSIP_Label_106de413-b61d-4d73-b068-8e3078acec17_ActionId">
    <vt:lpwstr>58d97505-58b2-497a-9f46-01db8296de61</vt:lpwstr>
  </property>
  <property fmtid="{D5CDD505-2E9C-101B-9397-08002B2CF9AE}" pid="8" name="MSIP_Label_106de413-b61d-4d73-b068-8e3078acec17_ContentBits">
    <vt:lpwstr>0</vt:lpwstr>
  </property>
  <property fmtid="{D5CDD505-2E9C-101B-9397-08002B2CF9AE}" pid="9" name="ContentTypeId">
    <vt:lpwstr>0x01010010F4BEB00DB5CE4ABCB9E02D5926AC1A</vt:lpwstr>
  </property>
  <property fmtid="{D5CDD505-2E9C-101B-9397-08002B2CF9AE}" pid="10" name="MediaServiceImageTags">
    <vt:lpwstr/>
  </property>
</Properties>
</file>